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0"/>
  </bookViews>
  <sheets>
    <sheet name="GENERAL " sheetId="1" r:id="rId1"/>
    <sheet name="HANDICAP" sheetId="2" r:id="rId2"/>
    <sheet name="1a - MONTROIG" sheetId="3" r:id="rId3"/>
  </sheets>
  <definedNames/>
  <calcPr fullCalcOnLoad="1"/>
</workbook>
</file>

<file path=xl/sharedStrings.xml><?xml version="1.0" encoding="utf-8"?>
<sst xmlns="http://schemas.openxmlformats.org/spreadsheetml/2006/main" count="348" uniqueCount="195">
  <si>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</si>
  <si>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</si>
  <si>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</si>
  <si>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</si>
  <si>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</si>
  <si>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</si>
  <si>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</si>
  <si>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</si>
  <si>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</si>
  <si>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</si>
  <si>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</si>
  <si>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Partic.</t>
  </si>
  <si>
    <t>POS</t>
  </si>
  <si>
    <t>COTXE</t>
  </si>
  <si>
    <t>COMA</t>
  </si>
  <si>
    <t>Alfons Unda i Jordi Òdena</t>
  </si>
  <si>
    <t>Xavi Aguadé i Marcel Rovira</t>
  </si>
  <si>
    <t>Soy Leyenda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</si>
  <si>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</si>
  <si>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</si>
  <si>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</si>
  <si>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</si>
  <si>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</si>
  <si>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</si>
  <si>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</si>
  <si>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</si>
  <si>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</si>
  <si>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Santi Torà</t>
  </si>
  <si>
    <t>SOY LEYENDA</t>
  </si>
  <si>
    <t>Slot Tortosa</t>
  </si>
  <si>
    <t>Slot Vilabella</t>
  </si>
  <si>
    <t>Slot Mont-Roig</t>
  </si>
  <si>
    <t>Jordi Ferré</t>
  </si>
  <si>
    <t>Eliot Hernández</t>
  </si>
  <si>
    <t>MONT-ROIG 69</t>
  </si>
  <si>
    <t>Santi Torà i Jordi Ferré</t>
  </si>
  <si>
    <t>Amposta</t>
  </si>
  <si>
    <t>TRT</t>
  </si>
  <si>
    <t>Javi Pinto</t>
  </si>
  <si>
    <t>Ramon Díaz</t>
  </si>
  <si>
    <t>Jaume Baiges</t>
  </si>
  <si>
    <t>Gerard Vives</t>
  </si>
  <si>
    <t>Pep Guillemat</t>
  </si>
  <si>
    <t>Albert Margalef</t>
  </si>
  <si>
    <t>GT1</t>
  </si>
  <si>
    <t>GT2</t>
  </si>
  <si>
    <t>Montroig</t>
  </si>
  <si>
    <t>TERRES DE L'EBRE</t>
  </si>
  <si>
    <t>FILIPANDIS</t>
  </si>
  <si>
    <t>TORRE TEAM</t>
  </si>
  <si>
    <t>Adrià Pujol i Adrià Pujol Jr</t>
  </si>
  <si>
    <t>MAÑAS TEAM</t>
  </si>
  <si>
    <t>Jordi Mañas i Josep M Mañas</t>
  </si>
  <si>
    <t>Reus</t>
  </si>
  <si>
    <t>Tarragona</t>
  </si>
  <si>
    <t>Slot Reus</t>
  </si>
  <si>
    <t>Adrià Pujol Jr</t>
  </si>
  <si>
    <t>NP</t>
  </si>
  <si>
    <t>Victor Arrue</t>
  </si>
  <si>
    <t>Sergi Casanova</t>
  </si>
  <si>
    <t>Slot Sasian</t>
  </si>
  <si>
    <t>Terres de l'Ebre</t>
  </si>
  <si>
    <t>Jordi Aguilar</t>
  </si>
  <si>
    <t>Fede Guerrero</t>
  </si>
  <si>
    <t>Filipandis</t>
  </si>
  <si>
    <t>SC Tarragona</t>
  </si>
  <si>
    <t>Markus Dalpezzo</t>
  </si>
  <si>
    <t>Cesar Espinosa</t>
  </si>
  <si>
    <t>Aloyshop La Lira</t>
  </si>
  <si>
    <t>Sergi Gonzàlez</t>
  </si>
  <si>
    <t>Torre Team</t>
  </si>
  <si>
    <t>Javi Rodrigo</t>
  </si>
  <si>
    <t>Sebastian Cano</t>
  </si>
  <si>
    <t>Mañas Team</t>
  </si>
  <si>
    <t>Jordi Mañas</t>
  </si>
  <si>
    <t>Josep M Mañas</t>
  </si>
  <si>
    <t>Jordi Porta</t>
  </si>
  <si>
    <t>Pere Ferrer</t>
  </si>
  <si>
    <t>HANDICAP VILABELLA</t>
  </si>
  <si>
    <t>PILOT GT1</t>
  </si>
  <si>
    <t>PILOT GT2</t>
  </si>
  <si>
    <t>GRUP A UTILITZAR</t>
  </si>
  <si>
    <t>GT - AM</t>
  </si>
  <si>
    <t xml:space="preserve"> </t>
  </si>
  <si>
    <t>Javi Pino</t>
  </si>
  <si>
    <t>Ramon Díaz i Javi Pino</t>
  </si>
  <si>
    <t>Jaume Benavent</t>
  </si>
  <si>
    <t>RESULTATS RESISTARRACO 2020 - 1a PROVA SLOT MONT-ROIG - 17 AL 19 DE GENER 2020</t>
  </si>
  <si>
    <t>SLOTRON LOS JORDIS</t>
  </si>
  <si>
    <t>Jordi Corbera i Jordi Giné</t>
  </si>
  <si>
    <t>SLOTRON MX</t>
  </si>
  <si>
    <t>Joaquim Noe i Miquel A Castejon</t>
  </si>
  <si>
    <t>SLOTRON RR</t>
  </si>
  <si>
    <t>José Juan Rangel i Richard Castillo</t>
  </si>
  <si>
    <t>PORT MALLA</t>
  </si>
  <si>
    <t>Andrés Mallada i Xavi Porta</t>
  </si>
  <si>
    <t>VILABELLA DOS</t>
  </si>
  <si>
    <t>Jordi Ferrando i Jorge Montero</t>
  </si>
  <si>
    <t>CAOS GALÀCTIC</t>
  </si>
  <si>
    <t>Aitor Marin i David Soria</t>
  </si>
  <si>
    <t>INTERCEPTORS</t>
  </si>
  <si>
    <t>Jordan Sancho i Toni Jornet</t>
  </si>
  <si>
    <t>CAOS SOLAR</t>
  </si>
  <si>
    <t>Xavier Navarro i Òscar Bermudez</t>
  </si>
  <si>
    <t>MONTROIG SCT</t>
  </si>
  <si>
    <t>Alberto Jiménez i Jordi Porta</t>
  </si>
  <si>
    <t>ACME ATENEU</t>
  </si>
  <si>
    <t>Fernando Guillén i Carlos López</t>
  </si>
  <si>
    <t>César Espinosa i Markus Dalpezzo</t>
  </si>
  <si>
    <t>PANDOLS SASIAN 3.0</t>
  </si>
  <si>
    <t>Pere Ferrer i Michelle Terlizzi</t>
  </si>
  <si>
    <t>Sebastián Cano i Javier Rodrigo</t>
  </si>
  <si>
    <t>MIRAKBÉ 2.0</t>
  </si>
  <si>
    <t>Pep Guillemat i Albert Margalef</t>
  </si>
  <si>
    <t>Fede Guerrero i Jordi Aguilar</t>
  </si>
  <si>
    <t>SCALEXTRIC TARRAGONA</t>
  </si>
  <si>
    <t>Dino Ros i Francesc Bolumar</t>
  </si>
  <si>
    <t xml:space="preserve">VILABELLA  </t>
  </si>
  <si>
    <t>TRT BQP</t>
  </si>
  <si>
    <t>Jaume Benavent i Víctor Arrue</t>
  </si>
  <si>
    <t>AVIACO RT</t>
  </si>
  <si>
    <t>Toni López i Paco Also</t>
  </si>
  <si>
    <t>MIRAKBÉ RACING</t>
  </si>
  <si>
    <t>Jaume Baiges i Eliot Hernández</t>
  </si>
  <si>
    <t>TREMENDUS TRT</t>
  </si>
  <si>
    <t>ALOYSHOP LA LIRA 1</t>
  </si>
  <si>
    <t>GALGO'S TEAM</t>
  </si>
  <si>
    <t>Sergi Casanova i Josep M Doménech</t>
  </si>
  <si>
    <t>CAOS CÒSMIC</t>
  </si>
  <si>
    <t>Edu Gallardo i Sebastià Coll</t>
  </si>
  <si>
    <t>PENALITZACIÓ</t>
  </si>
  <si>
    <t>SPYKER</t>
  </si>
  <si>
    <t>CORVETTE</t>
  </si>
  <si>
    <t>AUDI R8</t>
  </si>
  <si>
    <t>MERCEDES</t>
  </si>
  <si>
    <t>PORSCHE</t>
  </si>
  <si>
    <t>CLASSIFICACIÓ GENERAL RESISTARRACO 2020  -  GT1</t>
  </si>
  <si>
    <t>CLASSIFICACIÓ GENERAL RESISTARRACO 2020  -  GT2</t>
  </si>
  <si>
    <t>Torredemb</t>
  </si>
  <si>
    <t>Vendrell</t>
  </si>
  <si>
    <t>Tremendus TRT</t>
  </si>
  <si>
    <t>Pampislot</t>
  </si>
  <si>
    <t>Mirakbé Racing</t>
  </si>
  <si>
    <t>Aviaco RT</t>
  </si>
  <si>
    <t>Galgo's Team</t>
  </si>
  <si>
    <t>Josep M Doménech</t>
  </si>
  <si>
    <t>Mirakbé Sloting Plus</t>
  </si>
  <si>
    <t>Slot Mont-roig</t>
  </si>
  <si>
    <t>Mont-roig 69</t>
  </si>
  <si>
    <t>Scalextric Tarragona</t>
  </si>
  <si>
    <t>Dino Ros</t>
  </si>
  <si>
    <t>Francesc Bolumar</t>
  </si>
  <si>
    <t>Mirakbé 2.0</t>
  </si>
  <si>
    <t>CAOS</t>
  </si>
  <si>
    <t>CAOS Còsmic</t>
  </si>
  <si>
    <t>Edu Gallardo</t>
  </si>
  <si>
    <t>Sebastià Coll</t>
  </si>
  <si>
    <t>Pandols Sasian 3.0</t>
  </si>
  <si>
    <t>Michelle Terlizzi</t>
  </si>
  <si>
    <t>Fernando Guillén</t>
  </si>
  <si>
    <t>Carlos López</t>
  </si>
  <si>
    <t>ACME Ateneu</t>
  </si>
  <si>
    <t>Ateneu Slot Racing</t>
  </si>
  <si>
    <t>Montroig SCT</t>
  </si>
  <si>
    <t>Alberto Jiménez</t>
  </si>
  <si>
    <t>CAOS Solar</t>
  </si>
  <si>
    <t>Xavier Navarro</t>
  </si>
  <si>
    <t>Òscar Bermudez</t>
  </si>
  <si>
    <t>Interceptors</t>
  </si>
  <si>
    <t>Jordan Sancho</t>
  </si>
  <si>
    <t>Toni Jornet</t>
  </si>
  <si>
    <t>Aitor Marin</t>
  </si>
  <si>
    <t>David Soria</t>
  </si>
  <si>
    <t>CAOS Galàctic</t>
  </si>
  <si>
    <t>Jordi Ferrando</t>
  </si>
  <si>
    <t>Jorge Montero</t>
  </si>
  <si>
    <t>Vilabella Dos</t>
  </si>
  <si>
    <t>Port Malla</t>
  </si>
  <si>
    <t>Andrés Mallada</t>
  </si>
  <si>
    <t>Xavi Porta</t>
  </si>
  <si>
    <t>Slotron</t>
  </si>
  <si>
    <t>Slotron RR</t>
  </si>
  <si>
    <t>José Juan Rangel</t>
  </si>
  <si>
    <t>Richard Castillo</t>
  </si>
  <si>
    <t>Aloyshop La Lira1</t>
  </si>
  <si>
    <t>Aloyshop La Lira 1</t>
  </si>
  <si>
    <t>Slotron MX</t>
  </si>
  <si>
    <t>Joaquim Noe</t>
  </si>
  <si>
    <t>Miquel A Castejon</t>
  </si>
  <si>
    <t>Slotron Los Jordis</t>
  </si>
  <si>
    <t>Jordi Corbera</t>
  </si>
  <si>
    <t>Jordi Giné</t>
  </si>
  <si>
    <t>CORONA</t>
  </si>
  <si>
    <t>Miquel Martínez</t>
  </si>
  <si>
    <t>Sergi G, Gerard V i Miquel 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</si>
</sst>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2" borderId="10" xfId="53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4" fillId="0" borderId="0" xfId="54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1" fontId="4" fillId="33" borderId="10" xfId="54" applyNumberFormat="1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left"/>
      <protection/>
    </xf>
    <xf numFmtId="164" fontId="0" fillId="0" borderId="10" xfId="54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4" applyNumberFormat="1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1" fontId="4" fillId="14" borderId="10" xfId="54" applyNumberFormat="1" applyFont="1" applyFill="1" applyBorder="1" applyAlignment="1">
      <alignment horizontal="left"/>
      <protection/>
    </xf>
    <xf numFmtId="0" fontId="0" fillId="14" borderId="10" xfId="54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0" xfId="53" applyFont="1" applyFill="1" applyBorder="1">
      <alignment/>
      <protection/>
    </xf>
    <xf numFmtId="0" fontId="0" fillId="0" borderId="11" xfId="54" applyFont="1" applyBorder="1" applyAlignment="1">
      <alignment horizontal="center"/>
      <protection/>
    </xf>
    <xf numFmtId="0" fontId="11" fillId="0" borderId="10" xfId="54" applyFont="1" applyFill="1" applyBorder="1" applyAlignment="1">
      <alignment horizontal="center"/>
      <protection/>
    </xf>
    <xf numFmtId="164" fontId="11" fillId="0" borderId="10" xfId="54" applyNumberFormat="1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0" fillId="34" borderId="10" xfId="54" applyFill="1" applyBorder="1" applyAlignment="1">
      <alignment horizontal="center"/>
      <protection/>
    </xf>
    <xf numFmtId="1" fontId="4" fillId="0" borderId="10" xfId="54" applyNumberFormat="1" applyFont="1" applyFill="1" applyBorder="1" applyAlignment="1">
      <alignment horizontal="center" vertical="center"/>
      <protection/>
    </xf>
    <xf numFmtId="0" fontId="0" fillId="14" borderId="10" xfId="54" applyFill="1" applyBorder="1" applyAlignment="1">
      <alignment horizontal="center"/>
      <protection/>
    </xf>
    <xf numFmtId="0" fontId="6" fillId="35" borderId="10" xfId="53" applyFont="1" applyFill="1" applyBorder="1">
      <alignment/>
      <protection/>
    </xf>
    <xf numFmtId="0" fontId="6" fillId="36" borderId="10" xfId="53" applyFont="1" applyFill="1" applyBorder="1">
      <alignment/>
      <protection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/>
    </xf>
    <xf numFmtId="0" fontId="7" fillId="0" borderId="10" xfId="54" applyFont="1" applyBorder="1">
      <alignment/>
      <protection/>
    </xf>
    <xf numFmtId="0" fontId="13" fillId="0" borderId="10" xfId="54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32" borderId="0" xfId="53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3" fontId="13" fillId="4" borderId="15" xfId="54" applyNumberFormat="1" applyFont="1" applyFill="1" applyBorder="1" applyAlignment="1">
      <alignment horizontal="center" vertical="center"/>
      <protection/>
    </xf>
    <xf numFmtId="3" fontId="13" fillId="4" borderId="16" xfId="54" applyNumberFormat="1" applyFont="1" applyFill="1" applyBorder="1" applyAlignment="1">
      <alignment horizontal="center" vertical="center"/>
      <protection/>
    </xf>
    <xf numFmtId="0" fontId="8" fillId="4" borderId="15" xfId="1" applyNumberFormat="1" applyFont="1" applyFill="1" applyBorder="1" applyAlignment="1">
      <alignment horizontal="center" vertical="center"/>
    </xf>
    <xf numFmtId="2" fontId="8" fillId="4" borderId="16" xfId="1" applyNumberFormat="1" applyFont="1" applyFill="1" applyBorder="1" applyAlignment="1">
      <alignment horizontal="center" vertical="center"/>
    </xf>
    <xf numFmtId="3" fontId="13" fillId="14" borderId="15" xfId="54" applyNumberFormat="1" applyFont="1" applyFill="1" applyBorder="1" applyAlignment="1">
      <alignment horizontal="center" vertical="center" wrapText="1"/>
      <protection/>
    </xf>
    <xf numFmtId="3" fontId="13" fillId="14" borderId="16" xfId="54" applyNumberFormat="1" applyFont="1" applyFill="1" applyBorder="1" applyAlignment="1">
      <alignment horizontal="center" vertical="center"/>
      <protection/>
    </xf>
    <xf numFmtId="3" fontId="11" fillId="14" borderId="15" xfId="54" applyNumberFormat="1" applyFont="1" applyFill="1" applyBorder="1" applyAlignment="1">
      <alignment horizontal="center" vertical="center" wrapText="1"/>
      <protection/>
    </xf>
    <xf numFmtId="3" fontId="11" fillId="14" borderId="16" xfId="54" applyNumberFormat="1" applyFont="1" applyFill="1" applyBorder="1" applyAlignment="1">
      <alignment horizontal="center" vertical="center"/>
      <protection/>
    </xf>
    <xf numFmtId="3" fontId="11" fillId="33" borderId="15" xfId="54" applyNumberFormat="1" applyFont="1" applyFill="1" applyBorder="1" applyAlignment="1">
      <alignment horizontal="center" vertical="center" wrapText="1"/>
      <protection/>
    </xf>
    <xf numFmtId="3" fontId="11" fillId="33" borderId="16" xfId="54" applyNumberFormat="1" applyFont="1" applyFill="1" applyBorder="1" applyAlignment="1">
      <alignment horizontal="center" vertical="center"/>
      <protection/>
    </xf>
    <xf numFmtId="1" fontId="13" fillId="33" borderId="15" xfId="54" applyNumberFormat="1" applyFont="1" applyFill="1" applyBorder="1" applyAlignment="1">
      <alignment horizontal="center" vertical="center"/>
      <protection/>
    </xf>
    <xf numFmtId="1" fontId="13" fillId="33" borderId="16" xfId="54" applyNumberFormat="1" applyFont="1" applyFill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8" fillId="4" borderId="15" xfId="54" applyNumberFormat="1" applyFont="1" applyFill="1" applyBorder="1" applyAlignment="1">
      <alignment horizontal="center" vertical="center"/>
      <protection/>
    </xf>
    <xf numFmtId="2" fontId="8" fillId="4" borderId="16" xfId="54" applyNumberFormat="1" applyFont="1" applyFill="1" applyBorder="1" applyAlignment="1">
      <alignment horizontal="center" vertical="center"/>
      <protection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classificacio_general_resistarraco_2014_02" xfId="54"/>
    <cellStyle name="Normal 3" xfId="55"/>
    <cellStyle name="Normal 4" xfId="56"/>
    <cellStyle name="Normal 4 2" xfId="57"/>
    <cellStyle name="Normal 4_classificacio_general_resistarraco_2015_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314325</xdr:rowOff>
    </xdr:from>
    <xdr:to>
      <xdr:col>11</xdr:col>
      <xdr:colOff>419100</xdr:colOff>
      <xdr:row>1</xdr:row>
      <xdr:rowOff>228600</xdr:rowOff>
    </xdr:to>
    <xdr:grpSp>
      <xdr:nvGrpSpPr>
        <xdr:cNvPr id="1" name="41 Grupo"/>
        <xdr:cNvGrpSpPr>
          <a:grpSpLocks/>
        </xdr:cNvGrpSpPr>
      </xdr:nvGrpSpPr>
      <xdr:grpSpPr>
        <a:xfrm>
          <a:off x="3762375" y="314325"/>
          <a:ext cx="416242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2" name="42 Imagen" descr="http://www.resistarraco.com/patrocinadors/slotingplu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3 Imagen" descr="http://www.resistarraco.com/patrocinadors/alo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44 Imagen" descr="http://www.resistarraco.com/patrocinadors/guillemat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45 Imagen" descr="http://www.resistarraco.com/patrocinadors/kikospain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46 Imagen" descr="http://www.resistarraco.com/patrocinadors/masipcompeticio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47 Imagen" descr="http://www.resistarraco.com/patrocinadors/fusteriavilobi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48 Imagen"/>
          <xdr:cNvPicPr preferRelativeResize="1">
            <a:picLocks noChangeAspect="1"/>
          </xdr:cNvPicPr>
        </xdr:nvPicPr>
        <xdr:blipFill>
          <a:blip r:embed="rId7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28575</xdr:colOff>
      <xdr:row>0</xdr:row>
      <xdr:rowOff>390525</xdr:rowOff>
    </xdr:from>
    <xdr:to>
      <xdr:col>3</xdr:col>
      <xdr:colOff>466725</xdr:colOff>
      <xdr:row>1</xdr:row>
      <xdr:rowOff>133350</xdr:rowOff>
    </xdr:to>
    <xdr:pic>
      <xdr:nvPicPr>
        <xdr:cNvPr id="9" name="10 Imagen" descr="Resistarrac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390525"/>
          <a:ext cx="2867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38100</xdr:rowOff>
    </xdr:from>
    <xdr:to>
      <xdr:col>9</xdr:col>
      <xdr:colOff>542925</xdr:colOff>
      <xdr:row>1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3067050" y="38100"/>
          <a:ext cx="4067175" cy="885825"/>
          <a:chOff x="8519584" y="2804583"/>
          <a:chExt cx="4415250" cy="965416"/>
        </a:xfrm>
        <a:solidFill>
          <a:srgbClr val="FFFFFF"/>
        </a:solidFill>
      </xdr:grpSpPr>
      <xdr:pic>
        <xdr:nvPicPr>
          <xdr:cNvPr id="2" name="4 Imagen" descr="http://www.resistarraco.com/patrocinadors/slotingplus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19584" y="281520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5 Imagen" descr="http://www.resistarraco.com/patrocinadors/alo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65209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6 Imagen" descr="http://www.resistarraco.com/patrocinadors/guillemat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26552" y="2804583"/>
            <a:ext cx="960317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7 Imagen" descr="http://www.resistarraco.com/patrocinadors/kikospain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530622" y="332325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8 Imagen" descr="http://www.resistarraco.com/patrocinadors/masipcompeticio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63134" y="331263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9 Imagen" descr="http://www.resistarraco.com/patrocinadors/fusteriavilobi.jp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980036" y="2804583"/>
            <a:ext cx="954798" cy="4320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1 Imagen"/>
          <xdr:cNvPicPr preferRelativeResize="1">
            <a:picLocks noChangeAspect="1"/>
          </xdr:cNvPicPr>
        </xdr:nvPicPr>
        <xdr:blipFill>
          <a:blip r:embed="rId7"/>
          <a:srcRect t="20030" b="30296"/>
          <a:stretch>
            <a:fillRect/>
          </a:stretch>
        </xdr:blipFill>
        <xdr:spPr>
          <a:xfrm>
            <a:off x="10826552" y="3302014"/>
            <a:ext cx="1026546" cy="467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219075</xdr:colOff>
      <xdr:row>0</xdr:row>
      <xdr:rowOff>209550</xdr:rowOff>
    </xdr:from>
    <xdr:to>
      <xdr:col>1</xdr:col>
      <xdr:colOff>2038350</xdr:colOff>
      <xdr:row>0</xdr:row>
      <xdr:rowOff>714375</xdr:rowOff>
    </xdr:to>
    <xdr:pic>
      <xdr:nvPicPr>
        <xdr:cNvPr id="9" name="10 Imagen" descr="Resistarrac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209550"/>
          <a:ext cx="2228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tabSelected="1" zoomScalePageLayoutView="0" workbookViewId="0" topLeftCell="A13">
      <selection activeCell="E29" sqref="E29:L29"/>
    </sheetView>
  </sheetViews>
  <sheetFormatPr defaultColWidth="11.421875" defaultRowHeight="12.75"/>
  <cols>
    <col min="1" max="1" width="5.57421875" style="1" bestFit="1" customWidth="1"/>
    <col min="2" max="2" width="17.00390625" style="1" customWidth="1"/>
    <col min="3" max="3" width="19.421875" style="27" bestFit="1" customWidth="1"/>
    <col min="4" max="4" width="17.57421875" style="1" bestFit="1" customWidth="1"/>
    <col min="5" max="6" width="7.57421875" style="1" customWidth="1"/>
    <col min="7" max="7" width="7.57421875" style="2" customWidth="1"/>
    <col min="8" max="12" width="7.5742187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6384" width="11.421875" style="1" customWidth="1"/>
  </cols>
  <sheetData>
    <row r="1" spans="1:3" ht="76.5" customHeight="1">
      <c r="A1" s="69"/>
      <c r="B1" s="69"/>
      <c r="C1" s="69"/>
    </row>
    <row r="2" s="3" customFormat="1" ht="18.75" customHeight="1"/>
    <row r="3" spans="1:16" s="3" customFormat="1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s="3" customFormat="1" ht="18.75" customHeight="1">
      <c r="A4" s="60" t="s">
        <v>136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30"/>
    </row>
    <row r="5" spans="1:16" s="3" customFormat="1" ht="14.25" customHeight="1">
      <c r="A5" s="63" t="s">
        <v>0</v>
      </c>
      <c r="B5" s="64" t="s">
        <v>1</v>
      </c>
      <c r="C5" s="65" t="s">
        <v>5</v>
      </c>
      <c r="D5" s="62" t="s">
        <v>6</v>
      </c>
      <c r="E5" s="66" t="s">
        <v>7</v>
      </c>
      <c r="F5" s="67"/>
      <c r="G5" s="67"/>
      <c r="H5" s="67"/>
      <c r="I5" s="67"/>
      <c r="J5" s="67"/>
      <c r="K5" s="67"/>
      <c r="L5" s="68"/>
      <c r="M5" s="61" t="s">
        <v>2</v>
      </c>
      <c r="N5" s="19"/>
      <c r="P5" s="62" t="s">
        <v>8</v>
      </c>
    </row>
    <row r="6" spans="1:16" s="3" customFormat="1" ht="13.5" customHeight="1">
      <c r="A6" s="63"/>
      <c r="B6" s="64"/>
      <c r="C6" s="64"/>
      <c r="D6" s="63"/>
      <c r="E6" s="4" t="s">
        <v>46</v>
      </c>
      <c r="F6" s="4" t="s">
        <v>9</v>
      </c>
      <c r="G6" s="4" t="s">
        <v>4</v>
      </c>
      <c r="H6" s="4" t="s">
        <v>54</v>
      </c>
      <c r="I6" s="4" t="s">
        <v>138</v>
      </c>
      <c r="J6" s="4" t="s">
        <v>36</v>
      </c>
      <c r="K6" s="4" t="s">
        <v>53</v>
      </c>
      <c r="L6" s="4" t="s">
        <v>139</v>
      </c>
      <c r="M6" s="61"/>
      <c r="N6" s="20" t="s">
        <v>11</v>
      </c>
      <c r="O6" s="5" t="s">
        <v>3</v>
      </c>
      <c r="P6" s="63"/>
    </row>
    <row r="7" spans="1:16" s="9" customFormat="1" ht="18.75" customHeight="1">
      <c r="A7" s="6">
        <v>1</v>
      </c>
      <c r="B7" s="11" t="s">
        <v>30</v>
      </c>
      <c r="C7" s="28" t="s">
        <v>140</v>
      </c>
      <c r="D7" s="14" t="s">
        <v>56</v>
      </c>
      <c r="E7" s="8">
        <v>60</v>
      </c>
      <c r="F7" s="8"/>
      <c r="G7" s="8"/>
      <c r="H7" s="7"/>
      <c r="I7" s="7"/>
      <c r="J7" s="7"/>
      <c r="K7" s="7"/>
      <c r="L7" s="7"/>
      <c r="M7" s="13">
        <f aca="true" t="shared" si="0" ref="M7:M24">SUM(E7:L7)</f>
        <v>60</v>
      </c>
      <c r="N7" s="8">
        <f aca="true" t="shared" si="1" ref="N7:N24">COUNT(E7:L7)*2</f>
        <v>2</v>
      </c>
      <c r="O7" s="10">
        <f aca="true" t="shared" si="2" ref="O7:O24">MINA(E7:L7)-MINA(E7:L7)</f>
        <v>0</v>
      </c>
      <c r="P7" s="12">
        <f aca="true" t="shared" si="3" ref="P7:P24">SUM(E7:L7)+N7-O7</f>
        <v>62</v>
      </c>
    </row>
    <row r="8" spans="1:16" s="9" customFormat="1" ht="18.75" customHeight="1">
      <c r="A8" s="6">
        <f>IF(P8=P7,A7,A7+1)</f>
        <v>1</v>
      </c>
      <c r="B8" s="11" t="s">
        <v>55</v>
      </c>
      <c r="C8" s="28" t="s">
        <v>140</v>
      </c>
      <c r="D8" s="14" t="s">
        <v>22</v>
      </c>
      <c r="E8" s="8">
        <v>60</v>
      </c>
      <c r="F8" s="8"/>
      <c r="G8" s="8"/>
      <c r="H8" s="8"/>
      <c r="I8" s="7"/>
      <c r="J8" s="7"/>
      <c r="K8" s="7"/>
      <c r="L8" s="7"/>
      <c r="M8" s="13">
        <f t="shared" si="0"/>
        <v>60</v>
      </c>
      <c r="N8" s="8">
        <f t="shared" si="1"/>
        <v>2</v>
      </c>
      <c r="O8" s="10">
        <f t="shared" si="2"/>
        <v>0</v>
      </c>
      <c r="P8" s="12">
        <f t="shared" si="3"/>
        <v>62</v>
      </c>
    </row>
    <row r="9" spans="1:16" s="9" customFormat="1" ht="18.75" customHeight="1">
      <c r="A9" s="6">
        <f>IF(P9=P8,A8,A8+1)</f>
        <v>2</v>
      </c>
      <c r="B9" s="11" t="s">
        <v>141</v>
      </c>
      <c r="C9" s="28" t="s">
        <v>17</v>
      </c>
      <c r="D9" s="14" t="s">
        <v>20</v>
      </c>
      <c r="E9" s="7">
        <v>58</v>
      </c>
      <c r="F9" s="8"/>
      <c r="G9" s="8"/>
      <c r="H9" s="8"/>
      <c r="I9" s="7"/>
      <c r="J9" s="7"/>
      <c r="K9" s="7"/>
      <c r="L9" s="7"/>
      <c r="M9" s="13">
        <f t="shared" si="0"/>
        <v>58</v>
      </c>
      <c r="N9" s="8">
        <f t="shared" si="1"/>
        <v>2</v>
      </c>
      <c r="O9" s="10">
        <f t="shared" si="2"/>
        <v>0</v>
      </c>
      <c r="P9" s="12">
        <f t="shared" si="3"/>
        <v>60</v>
      </c>
    </row>
    <row r="10" spans="1:16" s="9" customFormat="1" ht="18.75" customHeight="1">
      <c r="A10" s="6">
        <f aca="true" t="shared" si="4" ref="A10:A24">IF(P10=P9,A9,A9+1)</f>
        <v>2</v>
      </c>
      <c r="B10" s="11" t="s">
        <v>141</v>
      </c>
      <c r="C10" s="28" t="s">
        <v>17</v>
      </c>
      <c r="D10" s="14" t="s">
        <v>21</v>
      </c>
      <c r="E10" s="8">
        <v>58</v>
      </c>
      <c r="F10" s="8"/>
      <c r="G10" s="8"/>
      <c r="H10" s="8"/>
      <c r="I10" s="7"/>
      <c r="J10" s="7"/>
      <c r="K10" s="7"/>
      <c r="L10" s="7"/>
      <c r="M10" s="13">
        <f t="shared" si="0"/>
        <v>58</v>
      </c>
      <c r="N10" s="8">
        <f t="shared" si="1"/>
        <v>2</v>
      </c>
      <c r="O10" s="10">
        <f t="shared" si="2"/>
        <v>0</v>
      </c>
      <c r="P10" s="12">
        <f t="shared" si="3"/>
        <v>60</v>
      </c>
    </row>
    <row r="11" spans="1:16" s="9" customFormat="1" ht="18.75" customHeight="1">
      <c r="A11" s="6">
        <f t="shared" si="4"/>
        <v>3</v>
      </c>
      <c r="B11" s="11" t="s">
        <v>55</v>
      </c>
      <c r="C11" s="28" t="s">
        <v>37</v>
      </c>
      <c r="D11" s="14" t="s">
        <v>39</v>
      </c>
      <c r="E11" s="7">
        <v>56</v>
      </c>
      <c r="F11" s="8"/>
      <c r="G11" s="8"/>
      <c r="H11" s="7"/>
      <c r="I11" s="7"/>
      <c r="J11" s="7"/>
      <c r="K11" s="7"/>
      <c r="L11" s="7"/>
      <c r="M11" s="13">
        <f t="shared" si="0"/>
        <v>56</v>
      </c>
      <c r="N11" s="8">
        <f t="shared" si="1"/>
        <v>2</v>
      </c>
      <c r="O11" s="10">
        <f t="shared" si="2"/>
        <v>0</v>
      </c>
      <c r="P11" s="12">
        <f t="shared" si="3"/>
        <v>58</v>
      </c>
    </row>
    <row r="12" spans="1:16" s="9" customFormat="1" ht="18.75" customHeight="1">
      <c r="A12" s="6">
        <f t="shared" si="4"/>
        <v>3</v>
      </c>
      <c r="B12" s="11" t="s">
        <v>55</v>
      </c>
      <c r="C12" s="28" t="s">
        <v>37</v>
      </c>
      <c r="D12" s="14" t="s">
        <v>84</v>
      </c>
      <c r="E12" s="8">
        <v>56</v>
      </c>
      <c r="F12" s="7"/>
      <c r="G12" s="8"/>
      <c r="H12" s="7"/>
      <c r="I12" s="7"/>
      <c r="J12" s="7"/>
      <c r="K12" s="7"/>
      <c r="L12" s="7"/>
      <c r="M12" s="13">
        <f t="shared" si="0"/>
        <v>56</v>
      </c>
      <c r="N12" s="8">
        <f t="shared" si="1"/>
        <v>2</v>
      </c>
      <c r="O12" s="10">
        <f t="shared" si="2"/>
        <v>0</v>
      </c>
      <c r="P12" s="12">
        <f t="shared" si="3"/>
        <v>58</v>
      </c>
    </row>
    <row r="13" spans="1:16" s="9" customFormat="1" ht="18.75" customHeight="1">
      <c r="A13" s="6">
        <f t="shared" si="4"/>
        <v>4</v>
      </c>
      <c r="B13" s="11" t="s">
        <v>55</v>
      </c>
      <c r="C13" s="28" t="s">
        <v>142</v>
      </c>
      <c r="D13" s="14" t="s">
        <v>40</v>
      </c>
      <c r="E13" s="7">
        <v>54</v>
      </c>
      <c r="F13" s="8"/>
      <c r="G13" s="8"/>
      <c r="H13" s="7"/>
      <c r="I13" s="7"/>
      <c r="J13" s="7"/>
      <c r="K13" s="7"/>
      <c r="L13" s="7"/>
      <c r="M13" s="13">
        <f t="shared" si="0"/>
        <v>54</v>
      </c>
      <c r="N13" s="8">
        <f t="shared" si="1"/>
        <v>2</v>
      </c>
      <c r="O13" s="10">
        <f t="shared" si="2"/>
        <v>0</v>
      </c>
      <c r="P13" s="12">
        <f t="shared" si="3"/>
        <v>56</v>
      </c>
    </row>
    <row r="14" spans="1:16" s="9" customFormat="1" ht="18.75" customHeight="1">
      <c r="A14" s="6">
        <f t="shared" si="4"/>
        <v>4</v>
      </c>
      <c r="B14" s="11" t="s">
        <v>55</v>
      </c>
      <c r="C14" s="28" t="s">
        <v>142</v>
      </c>
      <c r="D14" s="14" t="s">
        <v>33</v>
      </c>
      <c r="E14" s="7">
        <v>54</v>
      </c>
      <c r="F14" s="8"/>
      <c r="G14" s="8"/>
      <c r="H14" s="8"/>
      <c r="I14" s="7"/>
      <c r="J14" s="7"/>
      <c r="K14" s="7"/>
      <c r="L14" s="7"/>
      <c r="M14" s="13">
        <f t="shared" si="0"/>
        <v>54</v>
      </c>
      <c r="N14" s="8">
        <f t="shared" si="1"/>
        <v>2</v>
      </c>
      <c r="O14" s="10">
        <f t="shared" si="2"/>
        <v>0</v>
      </c>
      <c r="P14" s="12">
        <f t="shared" si="3"/>
        <v>56</v>
      </c>
    </row>
    <row r="15" spans="1:16" s="9" customFormat="1" ht="18.75" customHeight="1">
      <c r="A15" s="6">
        <f t="shared" si="4"/>
        <v>5</v>
      </c>
      <c r="B15" s="11" t="s">
        <v>29</v>
      </c>
      <c r="C15" s="28" t="s">
        <v>143</v>
      </c>
      <c r="D15" s="14" t="s">
        <v>18</v>
      </c>
      <c r="E15" s="7">
        <v>52</v>
      </c>
      <c r="F15" s="8"/>
      <c r="G15" s="8"/>
      <c r="H15" s="8"/>
      <c r="I15" s="7"/>
      <c r="J15" s="7"/>
      <c r="K15" s="7"/>
      <c r="L15" s="7"/>
      <c r="M15" s="13">
        <f t="shared" si="0"/>
        <v>52</v>
      </c>
      <c r="N15" s="8">
        <f t="shared" si="1"/>
        <v>2</v>
      </c>
      <c r="O15" s="10">
        <f t="shared" si="2"/>
        <v>0</v>
      </c>
      <c r="P15" s="12">
        <f t="shared" si="3"/>
        <v>54</v>
      </c>
    </row>
    <row r="16" spans="1:16" s="9" customFormat="1" ht="18.75" customHeight="1">
      <c r="A16" s="6">
        <f t="shared" si="4"/>
        <v>5</v>
      </c>
      <c r="B16" s="11" t="s">
        <v>29</v>
      </c>
      <c r="C16" s="28" t="s">
        <v>143</v>
      </c>
      <c r="D16" s="14" t="s">
        <v>19</v>
      </c>
      <c r="E16" s="7">
        <v>52</v>
      </c>
      <c r="F16" s="8"/>
      <c r="G16" s="8"/>
      <c r="H16" s="7"/>
      <c r="I16" s="7"/>
      <c r="J16" s="7"/>
      <c r="K16" s="7"/>
      <c r="L16" s="7"/>
      <c r="M16" s="13">
        <f t="shared" si="0"/>
        <v>52</v>
      </c>
      <c r="N16" s="8">
        <f t="shared" si="1"/>
        <v>2</v>
      </c>
      <c r="O16" s="10">
        <f t="shared" si="2"/>
        <v>0</v>
      </c>
      <c r="P16" s="12">
        <f t="shared" si="3"/>
        <v>54</v>
      </c>
    </row>
    <row r="17" spans="1:16" s="9" customFormat="1" ht="18.75" customHeight="1">
      <c r="A17" s="6">
        <f t="shared" si="4"/>
        <v>6</v>
      </c>
      <c r="B17" s="11" t="s">
        <v>55</v>
      </c>
      <c r="C17" s="28" t="s">
        <v>118</v>
      </c>
      <c r="D17" s="14" t="s">
        <v>86</v>
      </c>
      <c r="E17" s="7">
        <v>50</v>
      </c>
      <c r="F17" s="8"/>
      <c r="G17" s="8"/>
      <c r="H17" s="7"/>
      <c r="I17" s="7"/>
      <c r="J17" s="7"/>
      <c r="K17" s="7"/>
      <c r="L17" s="7"/>
      <c r="M17" s="13">
        <f t="shared" si="0"/>
        <v>50</v>
      </c>
      <c r="N17" s="8">
        <f t="shared" si="1"/>
        <v>2</v>
      </c>
      <c r="O17" s="10">
        <f t="shared" si="2"/>
        <v>0</v>
      </c>
      <c r="P17" s="12">
        <f t="shared" si="3"/>
        <v>52</v>
      </c>
    </row>
    <row r="18" spans="1:16" s="9" customFormat="1" ht="18.75" customHeight="1">
      <c r="A18" s="6">
        <f t="shared" si="4"/>
        <v>6</v>
      </c>
      <c r="B18" s="11" t="s">
        <v>55</v>
      </c>
      <c r="C18" s="28" t="s">
        <v>118</v>
      </c>
      <c r="D18" s="14" t="s">
        <v>58</v>
      </c>
      <c r="E18" s="7">
        <v>50</v>
      </c>
      <c r="F18" s="8"/>
      <c r="G18" s="8"/>
      <c r="H18" s="7"/>
      <c r="I18" s="8"/>
      <c r="J18" s="7"/>
      <c r="K18" s="7"/>
      <c r="L18" s="7"/>
      <c r="M18" s="13">
        <f t="shared" si="0"/>
        <v>50</v>
      </c>
      <c r="N18" s="8">
        <f t="shared" si="1"/>
        <v>2</v>
      </c>
      <c r="O18" s="10">
        <f t="shared" si="2"/>
        <v>0</v>
      </c>
      <c r="P18" s="12">
        <f t="shared" si="3"/>
        <v>52</v>
      </c>
    </row>
    <row r="19" spans="1:16" s="9" customFormat="1" ht="18.75" customHeight="1">
      <c r="A19" s="6">
        <f t="shared" si="4"/>
        <v>7</v>
      </c>
      <c r="B19" s="11" t="s">
        <v>30</v>
      </c>
      <c r="C19" s="28" t="s">
        <v>9</v>
      </c>
      <c r="D19" s="14" t="s">
        <v>25</v>
      </c>
      <c r="E19" s="7">
        <v>48</v>
      </c>
      <c r="F19" s="8"/>
      <c r="G19" s="8"/>
      <c r="H19" s="7"/>
      <c r="I19" s="7"/>
      <c r="J19" s="7"/>
      <c r="K19" s="7"/>
      <c r="L19" s="7"/>
      <c r="M19" s="13">
        <f t="shared" si="0"/>
        <v>48</v>
      </c>
      <c r="N19" s="8">
        <f t="shared" si="1"/>
        <v>2</v>
      </c>
      <c r="O19" s="10">
        <f t="shared" si="2"/>
        <v>0</v>
      </c>
      <c r="P19" s="12">
        <f t="shared" si="3"/>
        <v>50</v>
      </c>
    </row>
    <row r="20" spans="1:16" s="9" customFormat="1" ht="18.75" customHeight="1">
      <c r="A20" s="6">
        <f t="shared" si="4"/>
        <v>7</v>
      </c>
      <c r="B20" s="11" t="s">
        <v>30</v>
      </c>
      <c r="C20" s="28" t="s">
        <v>9</v>
      </c>
      <c r="D20" s="14" t="s">
        <v>26</v>
      </c>
      <c r="E20" s="7">
        <v>48</v>
      </c>
      <c r="F20" s="8"/>
      <c r="G20" s="8"/>
      <c r="H20" s="7"/>
      <c r="I20" s="8"/>
      <c r="J20" s="7"/>
      <c r="K20" s="7"/>
      <c r="L20" s="7"/>
      <c r="M20" s="13">
        <f t="shared" si="0"/>
        <v>48</v>
      </c>
      <c r="N20" s="8">
        <f t="shared" si="1"/>
        <v>2</v>
      </c>
      <c r="O20" s="10">
        <f t="shared" si="2"/>
        <v>0</v>
      </c>
      <c r="P20" s="12">
        <f t="shared" si="3"/>
        <v>50</v>
      </c>
    </row>
    <row r="21" spans="1:16" s="9" customFormat="1" ht="18.75" customHeight="1">
      <c r="A21" s="6">
        <f t="shared" si="4"/>
        <v>8</v>
      </c>
      <c r="B21" s="11" t="s">
        <v>31</v>
      </c>
      <c r="C21" s="28" t="s">
        <v>144</v>
      </c>
      <c r="D21" s="48" t="s">
        <v>59</v>
      </c>
      <c r="E21" s="7">
        <v>46</v>
      </c>
      <c r="F21" s="8"/>
      <c r="G21" s="8"/>
      <c r="H21" s="8"/>
      <c r="I21" s="8"/>
      <c r="J21" s="7"/>
      <c r="K21" s="7"/>
      <c r="L21" s="7"/>
      <c r="M21" s="13">
        <f t="shared" si="0"/>
        <v>46</v>
      </c>
      <c r="N21" s="8">
        <f t="shared" si="1"/>
        <v>2</v>
      </c>
      <c r="O21" s="10">
        <f t="shared" si="2"/>
        <v>0</v>
      </c>
      <c r="P21" s="12">
        <f t="shared" si="3"/>
        <v>48</v>
      </c>
    </row>
    <row r="22" spans="1:16" s="9" customFormat="1" ht="18.75" customHeight="1">
      <c r="A22" s="6">
        <f t="shared" si="4"/>
        <v>8</v>
      </c>
      <c r="B22" s="11" t="s">
        <v>31</v>
      </c>
      <c r="C22" s="28" t="s">
        <v>144</v>
      </c>
      <c r="D22" s="48" t="s">
        <v>145</v>
      </c>
      <c r="E22" s="7">
        <v>46</v>
      </c>
      <c r="F22" s="8"/>
      <c r="G22" s="8"/>
      <c r="H22" s="8"/>
      <c r="I22" s="7"/>
      <c r="J22" s="7"/>
      <c r="K22" s="7"/>
      <c r="L22" s="7"/>
      <c r="M22" s="13">
        <f t="shared" si="0"/>
        <v>46</v>
      </c>
      <c r="N22" s="8">
        <f t="shared" si="1"/>
        <v>2</v>
      </c>
      <c r="O22" s="10">
        <f t="shared" si="2"/>
        <v>0</v>
      </c>
      <c r="P22" s="12">
        <f t="shared" si="3"/>
        <v>48</v>
      </c>
    </row>
    <row r="23" spans="1:16" s="9" customFormat="1" ht="18.75" customHeight="1">
      <c r="A23" s="6">
        <f t="shared" si="4"/>
        <v>9</v>
      </c>
      <c r="B23" s="11" t="s">
        <v>55</v>
      </c>
      <c r="C23" s="28" t="s">
        <v>146</v>
      </c>
      <c r="D23" s="48" t="s">
        <v>24</v>
      </c>
      <c r="E23" s="8" t="s">
        <v>57</v>
      </c>
      <c r="F23" s="7"/>
      <c r="G23" s="8"/>
      <c r="H23" s="7"/>
      <c r="I23" s="7"/>
      <c r="J23" s="7"/>
      <c r="K23" s="7"/>
      <c r="L23" s="7"/>
      <c r="M23" s="13">
        <f t="shared" si="0"/>
        <v>0</v>
      </c>
      <c r="N23" s="8">
        <f t="shared" si="1"/>
        <v>0</v>
      </c>
      <c r="O23" s="10">
        <f t="shared" si="2"/>
        <v>0</v>
      </c>
      <c r="P23" s="12">
        <f t="shared" si="3"/>
        <v>0</v>
      </c>
    </row>
    <row r="24" spans="1:16" s="9" customFormat="1" ht="18.75" customHeight="1">
      <c r="A24" s="6">
        <f t="shared" si="4"/>
        <v>9</v>
      </c>
      <c r="B24" s="11" t="s">
        <v>55</v>
      </c>
      <c r="C24" s="28" t="s">
        <v>146</v>
      </c>
      <c r="D24" s="48" t="s">
        <v>23</v>
      </c>
      <c r="E24" s="8" t="s">
        <v>57</v>
      </c>
      <c r="F24" s="7"/>
      <c r="G24" s="8"/>
      <c r="H24" s="7"/>
      <c r="I24" s="7"/>
      <c r="J24" s="7"/>
      <c r="K24" s="7"/>
      <c r="L24" s="7"/>
      <c r="M24" s="13">
        <f t="shared" si="0"/>
        <v>0</v>
      </c>
      <c r="N24" s="8">
        <f t="shared" si="1"/>
        <v>0</v>
      </c>
      <c r="O24" s="10">
        <f t="shared" si="2"/>
        <v>0</v>
      </c>
      <c r="P24" s="12">
        <f t="shared" si="3"/>
        <v>0</v>
      </c>
    </row>
    <row r="25" spans="1:16" s="40" customFormat="1" ht="18.75" customHeight="1">
      <c r="A25" s="33"/>
      <c r="B25" s="34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/>
    </row>
    <row r="26" spans="1:16" s="40" customFormat="1" ht="18.75" customHeight="1">
      <c r="A26" s="33"/>
      <c r="B26" s="34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9"/>
    </row>
    <row r="27" spans="1:16" s="40" customFormat="1" ht="18.75" customHeight="1">
      <c r="A27" s="60" t="s">
        <v>137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9" customFormat="1" ht="14.25" customHeight="1">
      <c r="A28" s="63" t="s">
        <v>0</v>
      </c>
      <c r="B28" s="64" t="s">
        <v>1</v>
      </c>
      <c r="C28" s="65" t="s">
        <v>5</v>
      </c>
      <c r="D28" s="62" t="s">
        <v>6</v>
      </c>
      <c r="E28" s="66" t="s">
        <v>7</v>
      </c>
      <c r="F28" s="67"/>
      <c r="G28" s="67"/>
      <c r="H28" s="67"/>
      <c r="I28" s="67"/>
      <c r="J28" s="67"/>
      <c r="K28" s="67"/>
      <c r="L28" s="68"/>
      <c r="M28" s="61" t="s">
        <v>2</v>
      </c>
      <c r="N28" s="19"/>
      <c r="O28" s="3"/>
      <c r="P28" s="62" t="s">
        <v>8</v>
      </c>
    </row>
    <row r="29" spans="1:16" s="9" customFormat="1" ht="14.25" customHeight="1">
      <c r="A29" s="63"/>
      <c r="B29" s="64"/>
      <c r="C29" s="64"/>
      <c r="D29" s="63"/>
      <c r="E29" s="4" t="s">
        <v>46</v>
      </c>
      <c r="F29" s="4" t="s">
        <v>9</v>
      </c>
      <c r="G29" s="4" t="s">
        <v>4</v>
      </c>
      <c r="H29" s="4" t="s">
        <v>54</v>
      </c>
      <c r="I29" s="4" t="s">
        <v>138</v>
      </c>
      <c r="J29" s="4" t="s">
        <v>36</v>
      </c>
      <c r="K29" s="4" t="s">
        <v>53</v>
      </c>
      <c r="L29" s="4" t="s">
        <v>139</v>
      </c>
      <c r="M29" s="61"/>
      <c r="N29" s="20" t="s">
        <v>11</v>
      </c>
      <c r="O29" s="5" t="s">
        <v>3</v>
      </c>
      <c r="P29" s="63"/>
    </row>
    <row r="30" spans="1:16" s="9" customFormat="1" ht="18.75" customHeight="1">
      <c r="A30" s="6">
        <v>1</v>
      </c>
      <c r="B30" s="11" t="s">
        <v>147</v>
      </c>
      <c r="C30" s="28" t="s">
        <v>148</v>
      </c>
      <c r="D30" s="49" t="s">
        <v>27</v>
      </c>
      <c r="E30" s="8">
        <v>60</v>
      </c>
      <c r="F30" s="7"/>
      <c r="G30" s="8"/>
      <c r="H30" s="8"/>
      <c r="I30" s="7"/>
      <c r="J30" s="7"/>
      <c r="K30" s="7"/>
      <c r="L30" s="7"/>
      <c r="M30" s="13">
        <f aca="true" t="shared" si="5" ref="M30:M70">SUM(E30:L30)</f>
        <v>60</v>
      </c>
      <c r="N30" s="8">
        <f aca="true" t="shared" si="6" ref="N30:N70">COUNT(E30:L30)*2</f>
        <v>2</v>
      </c>
      <c r="O30" s="10">
        <f aca="true" t="shared" si="7" ref="O30:O70">MINA(E30:L30)-MINA(E30:L30)</f>
        <v>0</v>
      </c>
      <c r="P30" s="12">
        <f aca="true" t="shared" si="8" ref="P30:P70">SUM(E30:L30)+N30-O30</f>
        <v>62</v>
      </c>
    </row>
    <row r="31" spans="1:16" s="9" customFormat="1" ht="18.75" customHeight="1">
      <c r="A31" s="6">
        <f aca="true" t="shared" si="9" ref="A31:A70">IF(P31=P30,A30,A30+1)</f>
        <v>1</v>
      </c>
      <c r="B31" s="11" t="s">
        <v>147</v>
      </c>
      <c r="C31" s="28" t="s">
        <v>148</v>
      </c>
      <c r="D31" s="49" t="s">
        <v>32</v>
      </c>
      <c r="E31" s="7">
        <v>60</v>
      </c>
      <c r="F31" s="8"/>
      <c r="G31" s="8"/>
      <c r="H31" s="8"/>
      <c r="I31" s="7"/>
      <c r="J31" s="7"/>
      <c r="K31" s="7"/>
      <c r="L31" s="7"/>
      <c r="M31" s="13">
        <f t="shared" si="5"/>
        <v>60</v>
      </c>
      <c r="N31" s="8">
        <f t="shared" si="6"/>
        <v>2</v>
      </c>
      <c r="O31" s="10">
        <f t="shared" si="7"/>
        <v>0</v>
      </c>
      <c r="P31" s="12">
        <f t="shared" si="8"/>
        <v>62</v>
      </c>
    </row>
    <row r="32" spans="1:16" s="9" customFormat="1" ht="18.75" customHeight="1">
      <c r="A32" s="6">
        <f t="shared" si="9"/>
        <v>2</v>
      </c>
      <c r="B32" s="11" t="s">
        <v>141</v>
      </c>
      <c r="C32" s="28" t="s">
        <v>149</v>
      </c>
      <c r="D32" s="49" t="s">
        <v>150</v>
      </c>
      <c r="E32" s="7">
        <v>58</v>
      </c>
      <c r="F32" s="8"/>
      <c r="G32" s="8"/>
      <c r="H32" s="7"/>
      <c r="I32" s="7"/>
      <c r="J32" s="7"/>
      <c r="K32" s="7"/>
      <c r="L32" s="7"/>
      <c r="M32" s="13">
        <f t="shared" si="5"/>
        <v>58</v>
      </c>
      <c r="N32" s="8">
        <f t="shared" si="6"/>
        <v>2</v>
      </c>
      <c r="O32" s="10">
        <f t="shared" si="7"/>
        <v>0</v>
      </c>
      <c r="P32" s="12">
        <f t="shared" si="8"/>
        <v>60</v>
      </c>
    </row>
    <row r="33" spans="1:16" s="9" customFormat="1" ht="18.75" customHeight="1">
      <c r="A33" s="6">
        <f t="shared" si="9"/>
        <v>2</v>
      </c>
      <c r="B33" s="11" t="s">
        <v>141</v>
      </c>
      <c r="C33" s="28" t="s">
        <v>149</v>
      </c>
      <c r="D33" s="49" t="s">
        <v>151</v>
      </c>
      <c r="E33" s="7">
        <v>58</v>
      </c>
      <c r="F33" s="8"/>
      <c r="G33" s="8"/>
      <c r="H33" s="8"/>
      <c r="I33" s="7"/>
      <c r="J33" s="7"/>
      <c r="K33" s="7"/>
      <c r="L33" s="7"/>
      <c r="M33" s="13">
        <f t="shared" si="5"/>
        <v>58</v>
      </c>
      <c r="N33" s="8">
        <f t="shared" si="6"/>
        <v>2</v>
      </c>
      <c r="O33" s="10">
        <f t="shared" si="7"/>
        <v>0</v>
      </c>
      <c r="P33" s="12">
        <f t="shared" si="8"/>
        <v>60</v>
      </c>
    </row>
    <row r="34" spans="1:16" s="9" customFormat="1" ht="18.75" customHeight="1">
      <c r="A34" s="6">
        <f t="shared" si="9"/>
        <v>3</v>
      </c>
      <c r="B34" s="11" t="s">
        <v>29</v>
      </c>
      <c r="C34" s="28" t="s">
        <v>61</v>
      </c>
      <c r="D34" s="14" t="s">
        <v>62</v>
      </c>
      <c r="E34" s="7">
        <v>56</v>
      </c>
      <c r="F34" s="8"/>
      <c r="G34" s="8"/>
      <c r="H34" s="8"/>
      <c r="I34" s="7"/>
      <c r="J34" s="7"/>
      <c r="K34" s="7"/>
      <c r="L34" s="7"/>
      <c r="M34" s="13">
        <f t="shared" si="5"/>
        <v>56</v>
      </c>
      <c r="N34" s="8">
        <f t="shared" si="6"/>
        <v>2</v>
      </c>
      <c r="O34" s="10">
        <f t="shared" si="7"/>
        <v>0</v>
      </c>
      <c r="P34" s="12">
        <f t="shared" si="8"/>
        <v>58</v>
      </c>
    </row>
    <row r="35" spans="1:16" s="9" customFormat="1" ht="18.75" customHeight="1">
      <c r="A35" s="6">
        <f t="shared" si="9"/>
        <v>3</v>
      </c>
      <c r="B35" s="11" t="s">
        <v>29</v>
      </c>
      <c r="C35" s="11" t="s">
        <v>61</v>
      </c>
      <c r="D35" s="14" t="s">
        <v>63</v>
      </c>
      <c r="E35" s="7">
        <v>56</v>
      </c>
      <c r="F35" s="8"/>
      <c r="G35" s="8"/>
      <c r="H35" s="8"/>
      <c r="I35" s="7"/>
      <c r="J35" s="7"/>
      <c r="K35" s="7"/>
      <c r="L35" s="7"/>
      <c r="M35" s="13">
        <f t="shared" si="5"/>
        <v>56</v>
      </c>
      <c r="N35" s="8">
        <f t="shared" si="6"/>
        <v>2</v>
      </c>
      <c r="O35" s="10">
        <f t="shared" si="7"/>
        <v>0</v>
      </c>
      <c r="P35" s="12">
        <f t="shared" si="8"/>
        <v>58</v>
      </c>
    </row>
    <row r="36" spans="1:16" s="9" customFormat="1" ht="18.75" customHeight="1">
      <c r="A36" s="6">
        <f t="shared" si="9"/>
        <v>4</v>
      </c>
      <c r="B36" s="11" t="s">
        <v>55</v>
      </c>
      <c r="C36" s="28" t="s">
        <v>152</v>
      </c>
      <c r="D36" s="14" t="s">
        <v>42</v>
      </c>
      <c r="E36" s="8">
        <v>54</v>
      </c>
      <c r="F36" s="8"/>
      <c r="G36" s="8"/>
      <c r="H36" s="8"/>
      <c r="I36" s="8"/>
      <c r="J36" s="7"/>
      <c r="K36" s="7"/>
      <c r="L36" s="7"/>
      <c r="M36" s="13">
        <f t="shared" si="5"/>
        <v>54</v>
      </c>
      <c r="N36" s="8">
        <f t="shared" si="6"/>
        <v>2</v>
      </c>
      <c r="O36" s="10">
        <f t="shared" si="7"/>
        <v>0</v>
      </c>
      <c r="P36" s="12">
        <f t="shared" si="8"/>
        <v>56</v>
      </c>
    </row>
    <row r="37" spans="1:16" s="9" customFormat="1" ht="18.75" customHeight="1">
      <c r="A37" s="6">
        <f t="shared" si="9"/>
        <v>4</v>
      </c>
      <c r="B37" s="11" t="s">
        <v>55</v>
      </c>
      <c r="C37" s="28" t="s">
        <v>152</v>
      </c>
      <c r="D37" s="14" t="s">
        <v>43</v>
      </c>
      <c r="E37" s="8">
        <v>54</v>
      </c>
      <c r="F37" s="7"/>
      <c r="G37" s="8"/>
      <c r="H37" s="8"/>
      <c r="I37" s="7"/>
      <c r="J37" s="7"/>
      <c r="K37" s="7"/>
      <c r="L37" s="7"/>
      <c r="M37" s="13">
        <f t="shared" si="5"/>
        <v>54</v>
      </c>
      <c r="N37" s="8">
        <f t="shared" si="6"/>
        <v>2</v>
      </c>
      <c r="O37" s="10">
        <f t="shared" si="7"/>
        <v>0</v>
      </c>
      <c r="P37" s="12">
        <f t="shared" si="8"/>
        <v>56</v>
      </c>
    </row>
    <row r="38" spans="1:16" s="3" customFormat="1" ht="18.75" customHeight="1">
      <c r="A38" s="6">
        <f t="shared" si="9"/>
        <v>5</v>
      </c>
      <c r="B38" s="11" t="s">
        <v>153</v>
      </c>
      <c r="C38" s="28" t="s">
        <v>154</v>
      </c>
      <c r="D38" s="14" t="s">
        <v>155</v>
      </c>
      <c r="E38" s="8">
        <v>52</v>
      </c>
      <c r="F38" s="7"/>
      <c r="G38" s="8"/>
      <c r="H38" s="7"/>
      <c r="I38" s="7"/>
      <c r="J38" s="7"/>
      <c r="K38" s="7"/>
      <c r="L38" s="7"/>
      <c r="M38" s="13">
        <f t="shared" si="5"/>
        <v>52</v>
      </c>
      <c r="N38" s="8">
        <f t="shared" si="6"/>
        <v>2</v>
      </c>
      <c r="O38" s="10">
        <f t="shared" si="7"/>
        <v>0</v>
      </c>
      <c r="P38" s="12">
        <f t="shared" si="8"/>
        <v>54</v>
      </c>
    </row>
    <row r="39" spans="1:20" s="3" customFormat="1" ht="18.75" customHeight="1">
      <c r="A39" s="6">
        <f t="shared" si="9"/>
        <v>5</v>
      </c>
      <c r="B39" s="11" t="s">
        <v>153</v>
      </c>
      <c r="C39" s="28" t="s">
        <v>154</v>
      </c>
      <c r="D39" s="14" t="s">
        <v>156</v>
      </c>
      <c r="E39" s="8">
        <v>52</v>
      </c>
      <c r="F39" s="7"/>
      <c r="G39" s="8"/>
      <c r="H39" s="7"/>
      <c r="I39" s="7"/>
      <c r="J39" s="7"/>
      <c r="K39" s="7"/>
      <c r="L39" s="7"/>
      <c r="M39" s="13">
        <f t="shared" si="5"/>
        <v>52</v>
      </c>
      <c r="N39" s="8">
        <f t="shared" si="6"/>
        <v>2</v>
      </c>
      <c r="O39" s="10">
        <f t="shared" si="7"/>
        <v>0</v>
      </c>
      <c r="P39" s="12">
        <f t="shared" si="8"/>
        <v>54</v>
      </c>
      <c r="R39" s="1"/>
      <c r="S39" s="1"/>
      <c r="T39" s="1"/>
    </row>
    <row r="40" spans="1:20" s="9" customFormat="1" ht="18.75" customHeight="1">
      <c r="A40" s="6">
        <f t="shared" si="9"/>
        <v>6</v>
      </c>
      <c r="B40" s="11" t="s">
        <v>60</v>
      </c>
      <c r="C40" s="28" t="s">
        <v>70</v>
      </c>
      <c r="D40" s="14" t="s">
        <v>71</v>
      </c>
      <c r="E40" s="7">
        <v>50</v>
      </c>
      <c r="F40" s="8"/>
      <c r="G40" s="8"/>
      <c r="H40" s="7"/>
      <c r="I40" s="7"/>
      <c r="J40" s="7"/>
      <c r="K40" s="7"/>
      <c r="L40" s="7"/>
      <c r="M40" s="13">
        <f t="shared" si="5"/>
        <v>50</v>
      </c>
      <c r="N40" s="8">
        <f t="shared" si="6"/>
        <v>2</v>
      </c>
      <c r="O40" s="10">
        <f t="shared" si="7"/>
        <v>0</v>
      </c>
      <c r="P40" s="12">
        <f t="shared" si="8"/>
        <v>52</v>
      </c>
      <c r="R40" s="1"/>
      <c r="S40" s="1"/>
      <c r="T40" s="1"/>
    </row>
    <row r="41" spans="1:20" s="3" customFormat="1" ht="18.75" customHeight="1">
      <c r="A41" s="6">
        <f t="shared" si="9"/>
        <v>6</v>
      </c>
      <c r="B41" s="11" t="s">
        <v>60</v>
      </c>
      <c r="C41" s="28" t="s">
        <v>70</v>
      </c>
      <c r="D41" s="14" t="s">
        <v>72</v>
      </c>
      <c r="E41" s="8">
        <v>50</v>
      </c>
      <c r="F41" s="7"/>
      <c r="G41" s="8"/>
      <c r="H41" s="7"/>
      <c r="I41" s="7"/>
      <c r="J41" s="7"/>
      <c r="K41" s="7"/>
      <c r="L41" s="7"/>
      <c r="M41" s="13">
        <f t="shared" si="5"/>
        <v>50</v>
      </c>
      <c r="N41" s="8">
        <f t="shared" si="6"/>
        <v>2</v>
      </c>
      <c r="O41" s="10">
        <f t="shared" si="7"/>
        <v>0</v>
      </c>
      <c r="P41" s="12">
        <f t="shared" si="8"/>
        <v>52</v>
      </c>
      <c r="R41" s="1"/>
      <c r="S41" s="1"/>
      <c r="T41" s="1"/>
    </row>
    <row r="42" spans="1:20" s="9" customFormat="1" ht="18.75" customHeight="1">
      <c r="A42" s="6">
        <f t="shared" si="9"/>
        <v>7</v>
      </c>
      <c r="B42" s="11" t="s">
        <v>60</v>
      </c>
      <c r="C42" s="28" t="s">
        <v>157</v>
      </c>
      <c r="D42" s="14" t="s">
        <v>77</v>
      </c>
      <c r="E42" s="8">
        <v>48</v>
      </c>
      <c r="F42" s="7"/>
      <c r="G42" s="8"/>
      <c r="H42" s="7"/>
      <c r="I42" s="7"/>
      <c r="J42" s="7"/>
      <c r="K42" s="7"/>
      <c r="L42" s="7"/>
      <c r="M42" s="13">
        <f t="shared" si="5"/>
        <v>48</v>
      </c>
      <c r="N42" s="8">
        <f t="shared" si="6"/>
        <v>2</v>
      </c>
      <c r="O42" s="10">
        <f t="shared" si="7"/>
        <v>0</v>
      </c>
      <c r="P42" s="12">
        <f t="shared" si="8"/>
        <v>50</v>
      </c>
      <c r="R42" s="1"/>
      <c r="S42" s="1"/>
      <c r="T42" s="1"/>
    </row>
    <row r="43" spans="1:20" s="3" customFormat="1" ht="18.75" customHeight="1">
      <c r="A43" s="6">
        <f t="shared" si="9"/>
        <v>7</v>
      </c>
      <c r="B43" s="11" t="s">
        <v>60</v>
      </c>
      <c r="C43" s="28" t="s">
        <v>157</v>
      </c>
      <c r="D43" s="14" t="s">
        <v>158</v>
      </c>
      <c r="E43" s="8">
        <v>48</v>
      </c>
      <c r="F43" s="7"/>
      <c r="G43" s="8"/>
      <c r="H43" s="7"/>
      <c r="I43" s="7"/>
      <c r="J43" s="7"/>
      <c r="K43" s="7"/>
      <c r="L43" s="7"/>
      <c r="M43" s="13">
        <f t="shared" si="5"/>
        <v>48</v>
      </c>
      <c r="N43" s="8">
        <f t="shared" si="6"/>
        <v>2</v>
      </c>
      <c r="O43" s="10">
        <f t="shared" si="7"/>
        <v>0</v>
      </c>
      <c r="P43" s="12">
        <f t="shared" si="8"/>
        <v>50</v>
      </c>
      <c r="R43" s="1"/>
      <c r="S43" s="1"/>
      <c r="T43" s="1"/>
    </row>
    <row r="44" spans="1:16" ht="18.75" customHeight="1">
      <c r="A44" s="6">
        <f t="shared" si="9"/>
        <v>8</v>
      </c>
      <c r="B44" s="11" t="s">
        <v>65</v>
      </c>
      <c r="C44" s="28" t="s">
        <v>64</v>
      </c>
      <c r="D44" s="14" t="s">
        <v>66</v>
      </c>
      <c r="E44" s="7">
        <v>46</v>
      </c>
      <c r="F44" s="8"/>
      <c r="G44" s="8"/>
      <c r="H44" s="8"/>
      <c r="I44" s="7"/>
      <c r="J44" s="7"/>
      <c r="K44" s="7"/>
      <c r="L44" s="7"/>
      <c r="M44" s="13">
        <f t="shared" si="5"/>
        <v>46</v>
      </c>
      <c r="N44" s="8">
        <f t="shared" si="6"/>
        <v>2</v>
      </c>
      <c r="O44" s="10">
        <f t="shared" si="7"/>
        <v>0</v>
      </c>
      <c r="P44" s="12">
        <f t="shared" si="8"/>
        <v>48</v>
      </c>
    </row>
    <row r="45" spans="1:16" ht="18.75" customHeight="1">
      <c r="A45" s="6">
        <f t="shared" si="9"/>
        <v>8</v>
      </c>
      <c r="B45" s="11" t="s">
        <v>65</v>
      </c>
      <c r="C45" s="28" t="s">
        <v>64</v>
      </c>
      <c r="D45" s="14" t="s">
        <v>67</v>
      </c>
      <c r="E45" s="8">
        <v>46</v>
      </c>
      <c r="F45" s="7"/>
      <c r="G45" s="8"/>
      <c r="H45" s="8"/>
      <c r="I45" s="8"/>
      <c r="J45" s="7"/>
      <c r="K45" s="7"/>
      <c r="L45" s="7"/>
      <c r="M45" s="13">
        <f t="shared" si="5"/>
        <v>46</v>
      </c>
      <c r="N45" s="8">
        <f t="shared" si="6"/>
        <v>2</v>
      </c>
      <c r="O45" s="10">
        <f t="shared" si="7"/>
        <v>0</v>
      </c>
      <c r="P45" s="12">
        <f t="shared" si="8"/>
        <v>48</v>
      </c>
    </row>
    <row r="46" spans="1:16" ht="18.75" customHeight="1">
      <c r="A46" s="6">
        <f t="shared" si="9"/>
        <v>9</v>
      </c>
      <c r="B46" s="11" t="s">
        <v>162</v>
      </c>
      <c r="C46" s="28" t="s">
        <v>161</v>
      </c>
      <c r="D46" s="14" t="s">
        <v>159</v>
      </c>
      <c r="E46" s="8">
        <v>44</v>
      </c>
      <c r="F46" s="7"/>
      <c r="G46" s="8"/>
      <c r="H46" s="7"/>
      <c r="I46" s="7"/>
      <c r="J46" s="7"/>
      <c r="K46" s="7"/>
      <c r="L46" s="7"/>
      <c r="M46" s="13">
        <f t="shared" si="5"/>
        <v>44</v>
      </c>
      <c r="N46" s="8">
        <f t="shared" si="6"/>
        <v>2</v>
      </c>
      <c r="O46" s="10">
        <f t="shared" si="7"/>
        <v>0</v>
      </c>
      <c r="P46" s="12">
        <f t="shared" si="8"/>
        <v>46</v>
      </c>
    </row>
    <row r="47" spans="1:16" ht="18.75" customHeight="1">
      <c r="A47" s="6">
        <f t="shared" si="9"/>
        <v>9</v>
      </c>
      <c r="B47" s="11" t="s">
        <v>162</v>
      </c>
      <c r="C47" s="28" t="s">
        <v>161</v>
      </c>
      <c r="D47" s="14" t="s">
        <v>160</v>
      </c>
      <c r="E47" s="8">
        <v>44</v>
      </c>
      <c r="F47" s="7"/>
      <c r="G47" s="8"/>
      <c r="H47" s="7"/>
      <c r="I47" s="7"/>
      <c r="J47" s="7"/>
      <c r="K47" s="7"/>
      <c r="L47" s="7"/>
      <c r="M47" s="13">
        <f t="shared" si="5"/>
        <v>44</v>
      </c>
      <c r="N47" s="8">
        <f t="shared" si="6"/>
        <v>2</v>
      </c>
      <c r="O47" s="10">
        <f t="shared" si="7"/>
        <v>0</v>
      </c>
      <c r="P47" s="12">
        <f t="shared" si="8"/>
        <v>46</v>
      </c>
    </row>
    <row r="48" spans="1:16" ht="18.75" customHeight="1">
      <c r="A48" s="6">
        <f t="shared" si="9"/>
        <v>10</v>
      </c>
      <c r="B48" s="11" t="s">
        <v>65</v>
      </c>
      <c r="C48" s="28" t="s">
        <v>163</v>
      </c>
      <c r="D48" s="14" t="s">
        <v>76</v>
      </c>
      <c r="E48" s="8">
        <v>42</v>
      </c>
      <c r="F48" s="7"/>
      <c r="G48" s="8"/>
      <c r="H48" s="7"/>
      <c r="I48" s="7"/>
      <c r="J48" s="7"/>
      <c r="K48" s="7"/>
      <c r="L48" s="7"/>
      <c r="M48" s="13">
        <f t="shared" si="5"/>
        <v>42</v>
      </c>
      <c r="N48" s="8">
        <f t="shared" si="6"/>
        <v>2</v>
      </c>
      <c r="O48" s="10">
        <f t="shared" si="7"/>
        <v>0</v>
      </c>
      <c r="P48" s="12">
        <f t="shared" si="8"/>
        <v>44</v>
      </c>
    </row>
    <row r="49" spans="1:16" ht="18.75" customHeight="1">
      <c r="A49" s="6">
        <f t="shared" si="9"/>
        <v>10</v>
      </c>
      <c r="B49" s="11" t="s">
        <v>147</v>
      </c>
      <c r="C49" s="28" t="s">
        <v>163</v>
      </c>
      <c r="D49" s="14" t="s">
        <v>164</v>
      </c>
      <c r="E49" s="8">
        <v>42</v>
      </c>
      <c r="F49" s="7"/>
      <c r="G49" s="8"/>
      <c r="H49" s="7"/>
      <c r="I49" s="7"/>
      <c r="J49" s="7"/>
      <c r="K49" s="7"/>
      <c r="L49" s="7"/>
      <c r="M49" s="13">
        <f t="shared" si="5"/>
        <v>42</v>
      </c>
      <c r="N49" s="8">
        <f t="shared" si="6"/>
        <v>2</v>
      </c>
      <c r="O49" s="10">
        <f t="shared" si="7"/>
        <v>0</v>
      </c>
      <c r="P49" s="12">
        <f t="shared" si="8"/>
        <v>44</v>
      </c>
    </row>
    <row r="50" spans="1:16" ht="18.75" customHeight="1">
      <c r="A50" s="6">
        <f t="shared" si="9"/>
        <v>11</v>
      </c>
      <c r="B50" s="11" t="s">
        <v>153</v>
      </c>
      <c r="C50" s="28" t="s">
        <v>165</v>
      </c>
      <c r="D50" s="14" t="s">
        <v>166</v>
      </c>
      <c r="E50" s="8">
        <v>40</v>
      </c>
      <c r="F50" s="7"/>
      <c r="G50" s="8"/>
      <c r="H50" s="7"/>
      <c r="I50" s="7"/>
      <c r="J50" s="7"/>
      <c r="K50" s="7"/>
      <c r="L50" s="7"/>
      <c r="M50" s="13">
        <f t="shared" si="5"/>
        <v>40</v>
      </c>
      <c r="N50" s="8">
        <f t="shared" si="6"/>
        <v>2</v>
      </c>
      <c r="O50" s="10">
        <f t="shared" si="7"/>
        <v>0</v>
      </c>
      <c r="P50" s="12">
        <f t="shared" si="8"/>
        <v>42</v>
      </c>
    </row>
    <row r="51" spans="1:16" ht="18.75" customHeight="1">
      <c r="A51" s="6">
        <f t="shared" si="9"/>
        <v>11</v>
      </c>
      <c r="B51" s="11" t="s">
        <v>153</v>
      </c>
      <c r="C51" s="28" t="s">
        <v>165</v>
      </c>
      <c r="D51" s="14" t="s">
        <v>167</v>
      </c>
      <c r="E51" s="8">
        <v>40</v>
      </c>
      <c r="F51" s="7"/>
      <c r="G51" s="8"/>
      <c r="H51" s="7"/>
      <c r="I51" s="7"/>
      <c r="J51" s="7"/>
      <c r="K51" s="7"/>
      <c r="L51" s="7"/>
      <c r="M51" s="13">
        <f t="shared" si="5"/>
        <v>40</v>
      </c>
      <c r="N51" s="8">
        <f t="shared" si="6"/>
        <v>2</v>
      </c>
      <c r="O51" s="10">
        <f t="shared" si="7"/>
        <v>0</v>
      </c>
      <c r="P51" s="12">
        <f t="shared" si="8"/>
        <v>42</v>
      </c>
    </row>
    <row r="52" spans="1:16" ht="18.75" customHeight="1">
      <c r="A52" s="6">
        <f t="shared" si="9"/>
        <v>12</v>
      </c>
      <c r="B52" s="11" t="s">
        <v>65</v>
      </c>
      <c r="C52" s="28" t="s">
        <v>168</v>
      </c>
      <c r="D52" s="14" t="s">
        <v>170</v>
      </c>
      <c r="E52" s="8">
        <v>38</v>
      </c>
      <c r="F52" s="7"/>
      <c r="G52" s="8"/>
      <c r="H52" s="7"/>
      <c r="I52" s="7"/>
      <c r="J52" s="7"/>
      <c r="K52" s="7"/>
      <c r="L52" s="7"/>
      <c r="M52" s="13">
        <f t="shared" si="5"/>
        <v>38</v>
      </c>
      <c r="N52" s="8">
        <f t="shared" si="6"/>
        <v>2</v>
      </c>
      <c r="O52" s="10">
        <f t="shared" si="7"/>
        <v>0</v>
      </c>
      <c r="P52" s="12">
        <f t="shared" si="8"/>
        <v>40</v>
      </c>
    </row>
    <row r="53" spans="1:16" ht="18.75" customHeight="1">
      <c r="A53" s="6">
        <f t="shared" si="9"/>
        <v>12</v>
      </c>
      <c r="B53" s="11" t="s">
        <v>65</v>
      </c>
      <c r="C53" s="28" t="s">
        <v>168</v>
      </c>
      <c r="D53" s="14" t="s">
        <v>169</v>
      </c>
      <c r="E53" s="8">
        <v>38</v>
      </c>
      <c r="F53" s="7"/>
      <c r="G53" s="8"/>
      <c r="H53" s="7"/>
      <c r="I53" s="7"/>
      <c r="J53" s="7"/>
      <c r="K53" s="7"/>
      <c r="L53" s="7"/>
      <c r="M53" s="13">
        <f t="shared" si="5"/>
        <v>38</v>
      </c>
      <c r="N53" s="8">
        <f t="shared" si="6"/>
        <v>2</v>
      </c>
      <c r="O53" s="10">
        <f t="shared" si="7"/>
        <v>0</v>
      </c>
      <c r="P53" s="12">
        <f t="shared" si="8"/>
        <v>40</v>
      </c>
    </row>
    <row r="54" spans="1:16" ht="18.75" customHeight="1">
      <c r="A54" s="6">
        <f t="shared" si="9"/>
        <v>13</v>
      </c>
      <c r="B54" s="11" t="s">
        <v>153</v>
      </c>
      <c r="C54" s="28" t="s">
        <v>173</v>
      </c>
      <c r="D54" s="14" t="s">
        <v>172</v>
      </c>
      <c r="E54" s="8">
        <v>36</v>
      </c>
      <c r="F54" s="7"/>
      <c r="G54" s="8"/>
      <c r="H54" s="7"/>
      <c r="I54" s="7"/>
      <c r="J54" s="7"/>
      <c r="K54" s="7"/>
      <c r="L54" s="7"/>
      <c r="M54" s="13">
        <f t="shared" si="5"/>
        <v>36</v>
      </c>
      <c r="N54" s="8">
        <f t="shared" si="6"/>
        <v>2</v>
      </c>
      <c r="O54" s="10">
        <f t="shared" si="7"/>
        <v>0</v>
      </c>
      <c r="P54" s="12">
        <f t="shared" si="8"/>
        <v>38</v>
      </c>
    </row>
    <row r="55" spans="1:16" ht="18.75" customHeight="1">
      <c r="A55" s="6">
        <f t="shared" si="9"/>
        <v>13</v>
      </c>
      <c r="B55" s="11" t="s">
        <v>153</v>
      </c>
      <c r="C55" s="28" t="s">
        <v>173</v>
      </c>
      <c r="D55" s="14" t="s">
        <v>171</v>
      </c>
      <c r="E55" s="8">
        <v>36</v>
      </c>
      <c r="F55" s="7"/>
      <c r="G55" s="8"/>
      <c r="H55" s="7"/>
      <c r="I55" s="7"/>
      <c r="J55" s="7"/>
      <c r="K55" s="7"/>
      <c r="L55" s="7"/>
      <c r="M55" s="13">
        <f t="shared" si="5"/>
        <v>36</v>
      </c>
      <c r="N55" s="8">
        <f t="shared" si="6"/>
        <v>2</v>
      </c>
      <c r="O55" s="10">
        <f t="shared" si="7"/>
        <v>0</v>
      </c>
      <c r="P55" s="12">
        <f t="shared" si="8"/>
        <v>38</v>
      </c>
    </row>
    <row r="56" spans="1:16" ht="18.75" customHeight="1">
      <c r="A56" s="6">
        <f t="shared" si="9"/>
        <v>14</v>
      </c>
      <c r="B56" s="11" t="s">
        <v>30</v>
      </c>
      <c r="C56" s="28" t="s">
        <v>176</v>
      </c>
      <c r="D56" s="14" t="s">
        <v>174</v>
      </c>
      <c r="E56" s="8">
        <v>34</v>
      </c>
      <c r="F56" s="7"/>
      <c r="G56" s="8"/>
      <c r="H56" s="7"/>
      <c r="I56" s="7"/>
      <c r="J56" s="7"/>
      <c r="K56" s="7"/>
      <c r="L56" s="7"/>
      <c r="M56" s="13">
        <f t="shared" si="5"/>
        <v>34</v>
      </c>
      <c r="N56" s="8">
        <f t="shared" si="6"/>
        <v>2</v>
      </c>
      <c r="O56" s="10">
        <f t="shared" si="7"/>
        <v>0</v>
      </c>
      <c r="P56" s="12">
        <f t="shared" si="8"/>
        <v>36</v>
      </c>
    </row>
    <row r="57" spans="1:16" ht="18.75" customHeight="1">
      <c r="A57" s="6">
        <f t="shared" si="9"/>
        <v>14</v>
      </c>
      <c r="B57" s="11" t="s">
        <v>30</v>
      </c>
      <c r="C57" s="28" t="s">
        <v>176</v>
      </c>
      <c r="D57" s="14" t="s">
        <v>175</v>
      </c>
      <c r="E57" s="8">
        <v>34</v>
      </c>
      <c r="F57" s="7"/>
      <c r="G57" s="8"/>
      <c r="H57" s="7"/>
      <c r="I57" s="7"/>
      <c r="J57" s="7"/>
      <c r="K57" s="7"/>
      <c r="L57" s="7"/>
      <c r="M57" s="13">
        <f t="shared" si="5"/>
        <v>34</v>
      </c>
      <c r="N57" s="8">
        <f t="shared" si="6"/>
        <v>2</v>
      </c>
      <c r="O57" s="10">
        <f t="shared" si="7"/>
        <v>0</v>
      </c>
      <c r="P57" s="12">
        <f t="shared" si="8"/>
        <v>36</v>
      </c>
    </row>
    <row r="58" spans="1:16" ht="18.75" customHeight="1">
      <c r="A58" s="6">
        <f t="shared" si="9"/>
        <v>15</v>
      </c>
      <c r="B58" s="11" t="s">
        <v>65</v>
      </c>
      <c r="C58" s="28" t="s">
        <v>177</v>
      </c>
      <c r="D58" s="14" t="s">
        <v>178</v>
      </c>
      <c r="E58" s="7">
        <v>32</v>
      </c>
      <c r="F58" s="8"/>
      <c r="G58" s="8"/>
      <c r="H58" s="8"/>
      <c r="I58" s="7"/>
      <c r="J58" s="7"/>
      <c r="K58" s="7"/>
      <c r="L58" s="7"/>
      <c r="M58" s="13">
        <f t="shared" si="5"/>
        <v>32</v>
      </c>
      <c r="N58" s="8">
        <f t="shared" si="6"/>
        <v>2</v>
      </c>
      <c r="O58" s="10">
        <f t="shared" si="7"/>
        <v>0</v>
      </c>
      <c r="P58" s="12">
        <f t="shared" si="8"/>
        <v>34</v>
      </c>
    </row>
    <row r="59" spans="1:16" ht="18.75" customHeight="1">
      <c r="A59" s="6">
        <f t="shared" si="9"/>
        <v>15</v>
      </c>
      <c r="B59" s="11" t="s">
        <v>65</v>
      </c>
      <c r="C59" s="28" t="s">
        <v>177</v>
      </c>
      <c r="D59" s="14" t="s">
        <v>179</v>
      </c>
      <c r="E59" s="8">
        <v>32</v>
      </c>
      <c r="F59" s="8"/>
      <c r="G59" s="8"/>
      <c r="H59" s="8"/>
      <c r="I59" s="8"/>
      <c r="J59" s="7"/>
      <c r="K59" s="7"/>
      <c r="L59" s="7"/>
      <c r="M59" s="13">
        <f t="shared" si="5"/>
        <v>32</v>
      </c>
      <c r="N59" s="8">
        <f t="shared" si="6"/>
        <v>2</v>
      </c>
      <c r="O59" s="10">
        <f t="shared" si="7"/>
        <v>0</v>
      </c>
      <c r="P59" s="12">
        <f t="shared" si="8"/>
        <v>34</v>
      </c>
    </row>
    <row r="60" spans="1:16" ht="18.75" customHeight="1">
      <c r="A60" s="6">
        <f t="shared" si="9"/>
        <v>16</v>
      </c>
      <c r="B60" s="11" t="s">
        <v>180</v>
      </c>
      <c r="C60" s="28" t="s">
        <v>181</v>
      </c>
      <c r="D60" s="14" t="s">
        <v>182</v>
      </c>
      <c r="E60" s="7">
        <v>30</v>
      </c>
      <c r="F60" s="8"/>
      <c r="G60" s="8"/>
      <c r="H60" s="8"/>
      <c r="I60" s="7"/>
      <c r="J60" s="7"/>
      <c r="K60" s="7"/>
      <c r="L60" s="7"/>
      <c r="M60" s="13">
        <f t="shared" si="5"/>
        <v>30</v>
      </c>
      <c r="N60" s="8">
        <f t="shared" si="6"/>
        <v>2</v>
      </c>
      <c r="O60" s="10">
        <f t="shared" si="7"/>
        <v>0</v>
      </c>
      <c r="P60" s="12">
        <f t="shared" si="8"/>
        <v>32</v>
      </c>
    </row>
    <row r="61" spans="1:16" ht="18.75" customHeight="1">
      <c r="A61" s="6">
        <f t="shared" si="9"/>
        <v>16</v>
      </c>
      <c r="B61" s="11" t="s">
        <v>180</v>
      </c>
      <c r="C61" s="28" t="s">
        <v>181</v>
      </c>
      <c r="D61" s="14" t="s">
        <v>183</v>
      </c>
      <c r="E61" s="7">
        <v>30</v>
      </c>
      <c r="F61" s="8"/>
      <c r="G61" s="8"/>
      <c r="H61" s="7"/>
      <c r="I61" s="7"/>
      <c r="J61" s="7"/>
      <c r="K61" s="7"/>
      <c r="L61" s="7"/>
      <c r="M61" s="13">
        <f t="shared" si="5"/>
        <v>30</v>
      </c>
      <c r="N61" s="8">
        <f t="shared" si="6"/>
        <v>2</v>
      </c>
      <c r="O61" s="10">
        <f t="shared" si="7"/>
        <v>0</v>
      </c>
      <c r="P61" s="12">
        <f t="shared" si="8"/>
        <v>32</v>
      </c>
    </row>
    <row r="62" spans="1:16" ht="18.75" customHeight="1">
      <c r="A62" s="6">
        <f t="shared" si="9"/>
        <v>17</v>
      </c>
      <c r="B62" s="11" t="s">
        <v>55</v>
      </c>
      <c r="C62" s="28" t="s">
        <v>73</v>
      </c>
      <c r="D62" s="14" t="s">
        <v>74</v>
      </c>
      <c r="E62" s="8">
        <v>28</v>
      </c>
      <c r="F62" s="7"/>
      <c r="G62" s="8"/>
      <c r="H62" s="7"/>
      <c r="I62" s="7"/>
      <c r="J62" s="7"/>
      <c r="K62" s="7"/>
      <c r="L62" s="7"/>
      <c r="M62" s="13">
        <f t="shared" si="5"/>
        <v>28</v>
      </c>
      <c r="N62" s="8">
        <f t="shared" si="6"/>
        <v>2</v>
      </c>
      <c r="O62" s="10">
        <f t="shared" si="7"/>
        <v>0</v>
      </c>
      <c r="P62" s="12">
        <f t="shared" si="8"/>
        <v>30</v>
      </c>
    </row>
    <row r="63" spans="1:16" ht="18.75" customHeight="1">
      <c r="A63" s="6">
        <f t="shared" si="9"/>
        <v>17</v>
      </c>
      <c r="B63" s="11" t="s">
        <v>55</v>
      </c>
      <c r="C63" s="28" t="s">
        <v>73</v>
      </c>
      <c r="D63" s="14" t="s">
        <v>75</v>
      </c>
      <c r="E63" s="8">
        <v>28</v>
      </c>
      <c r="F63" s="7"/>
      <c r="G63" s="8"/>
      <c r="H63" s="7"/>
      <c r="I63" s="7"/>
      <c r="J63" s="7"/>
      <c r="K63" s="7"/>
      <c r="L63" s="7"/>
      <c r="M63" s="13">
        <f t="shared" si="5"/>
        <v>28</v>
      </c>
      <c r="N63" s="8">
        <f t="shared" si="6"/>
        <v>2</v>
      </c>
      <c r="O63" s="10">
        <f t="shared" si="7"/>
        <v>0</v>
      </c>
      <c r="P63" s="12">
        <f t="shared" si="8"/>
        <v>30</v>
      </c>
    </row>
    <row r="64" spans="1:16" ht="18.75" customHeight="1">
      <c r="A64" s="6">
        <f t="shared" si="9"/>
        <v>18</v>
      </c>
      <c r="B64" s="11" t="s">
        <v>180</v>
      </c>
      <c r="C64" s="28" t="s">
        <v>186</v>
      </c>
      <c r="D64" s="14" t="s">
        <v>187</v>
      </c>
      <c r="E64" s="8">
        <v>26</v>
      </c>
      <c r="F64" s="7"/>
      <c r="G64" s="8"/>
      <c r="H64" s="7"/>
      <c r="I64" s="7"/>
      <c r="J64" s="7"/>
      <c r="K64" s="7"/>
      <c r="L64" s="7"/>
      <c r="M64" s="13">
        <f t="shared" si="5"/>
        <v>26</v>
      </c>
      <c r="N64" s="8">
        <f t="shared" si="6"/>
        <v>2</v>
      </c>
      <c r="O64" s="10">
        <f t="shared" si="7"/>
        <v>0</v>
      </c>
      <c r="P64" s="12">
        <f t="shared" si="8"/>
        <v>28</v>
      </c>
    </row>
    <row r="65" spans="1:16" ht="18.75" customHeight="1">
      <c r="A65" s="6">
        <f t="shared" si="9"/>
        <v>18</v>
      </c>
      <c r="B65" s="11" t="s">
        <v>180</v>
      </c>
      <c r="C65" s="28" t="s">
        <v>186</v>
      </c>
      <c r="D65" s="14" t="s">
        <v>188</v>
      </c>
      <c r="E65" s="8">
        <v>26</v>
      </c>
      <c r="F65" s="7"/>
      <c r="G65" s="8"/>
      <c r="H65" s="7"/>
      <c r="I65" s="7"/>
      <c r="J65" s="7"/>
      <c r="K65" s="7"/>
      <c r="L65" s="7"/>
      <c r="M65" s="13">
        <f t="shared" si="5"/>
        <v>26</v>
      </c>
      <c r="N65" s="8">
        <f t="shared" si="6"/>
        <v>2</v>
      </c>
      <c r="O65" s="10">
        <f t="shared" si="7"/>
        <v>0</v>
      </c>
      <c r="P65" s="12">
        <f t="shared" si="8"/>
        <v>28</v>
      </c>
    </row>
    <row r="66" spans="1:16" ht="18.75" customHeight="1">
      <c r="A66" s="6">
        <f t="shared" si="9"/>
        <v>19</v>
      </c>
      <c r="B66" s="11" t="s">
        <v>180</v>
      </c>
      <c r="C66" s="28" t="s">
        <v>189</v>
      </c>
      <c r="D66" s="14" t="s">
        <v>190</v>
      </c>
      <c r="E66" s="8">
        <v>24</v>
      </c>
      <c r="F66" s="7"/>
      <c r="G66" s="8"/>
      <c r="H66" s="7"/>
      <c r="I66" s="7"/>
      <c r="J66" s="7"/>
      <c r="K66" s="7"/>
      <c r="L66" s="7"/>
      <c r="M66" s="13">
        <f t="shared" si="5"/>
        <v>24</v>
      </c>
      <c r="N66" s="8">
        <f t="shared" si="6"/>
        <v>2</v>
      </c>
      <c r="O66" s="10">
        <f t="shared" si="7"/>
        <v>0</v>
      </c>
      <c r="P66" s="12">
        <f t="shared" si="8"/>
        <v>26</v>
      </c>
    </row>
    <row r="67" spans="1:16" ht="18.75" customHeight="1">
      <c r="A67" s="6">
        <f t="shared" si="9"/>
        <v>19</v>
      </c>
      <c r="B67" s="11" t="s">
        <v>180</v>
      </c>
      <c r="C67" s="28" t="s">
        <v>189</v>
      </c>
      <c r="D67" s="14" t="s">
        <v>191</v>
      </c>
      <c r="E67" s="8">
        <v>24</v>
      </c>
      <c r="F67" s="7"/>
      <c r="G67" s="8"/>
      <c r="H67" s="7"/>
      <c r="I67" s="7"/>
      <c r="J67" s="7"/>
      <c r="K67" s="7"/>
      <c r="L67" s="7"/>
      <c r="M67" s="13">
        <f t="shared" si="5"/>
        <v>24</v>
      </c>
      <c r="N67" s="8">
        <f t="shared" si="6"/>
        <v>2</v>
      </c>
      <c r="O67" s="10">
        <f t="shared" si="7"/>
        <v>0</v>
      </c>
      <c r="P67" s="12">
        <f t="shared" si="8"/>
        <v>26</v>
      </c>
    </row>
    <row r="68" spans="1:16" ht="18.75" customHeight="1">
      <c r="A68" s="6">
        <f t="shared" si="9"/>
        <v>20</v>
      </c>
      <c r="B68" s="11" t="s">
        <v>68</v>
      </c>
      <c r="C68" s="28" t="s">
        <v>184</v>
      </c>
      <c r="D68" s="14" t="s">
        <v>41</v>
      </c>
      <c r="E68" s="8">
        <v>0</v>
      </c>
      <c r="F68" s="7"/>
      <c r="G68" s="8"/>
      <c r="H68" s="8"/>
      <c r="I68" s="8"/>
      <c r="J68" s="7"/>
      <c r="K68" s="7"/>
      <c r="L68" s="7"/>
      <c r="M68" s="13">
        <f t="shared" si="5"/>
        <v>0</v>
      </c>
      <c r="N68" s="8">
        <f t="shared" si="6"/>
        <v>2</v>
      </c>
      <c r="O68" s="10">
        <f t="shared" si="7"/>
        <v>0</v>
      </c>
      <c r="P68" s="12">
        <f t="shared" si="8"/>
        <v>2</v>
      </c>
    </row>
    <row r="69" spans="1:16" ht="18.75" customHeight="1">
      <c r="A69" s="6">
        <f t="shared" si="9"/>
        <v>20</v>
      </c>
      <c r="B69" s="11" t="s">
        <v>68</v>
      </c>
      <c r="C69" s="28" t="s">
        <v>185</v>
      </c>
      <c r="D69" s="14" t="s">
        <v>69</v>
      </c>
      <c r="E69" s="7">
        <v>0</v>
      </c>
      <c r="F69" s="8"/>
      <c r="G69" s="8"/>
      <c r="H69" s="8"/>
      <c r="I69" s="7"/>
      <c r="J69" s="7"/>
      <c r="K69" s="7"/>
      <c r="L69" s="7"/>
      <c r="M69" s="13">
        <f t="shared" si="5"/>
        <v>0</v>
      </c>
      <c r="N69" s="8">
        <f t="shared" si="6"/>
        <v>2</v>
      </c>
      <c r="O69" s="10">
        <f t="shared" si="7"/>
        <v>0</v>
      </c>
      <c r="P69" s="12">
        <f t="shared" si="8"/>
        <v>2</v>
      </c>
    </row>
    <row r="70" spans="1:16" ht="18.75" customHeight="1">
      <c r="A70" s="6">
        <f t="shared" si="9"/>
        <v>20</v>
      </c>
      <c r="B70" s="11" t="s">
        <v>68</v>
      </c>
      <c r="C70" s="28" t="s">
        <v>185</v>
      </c>
      <c r="D70" s="14" t="s">
        <v>193</v>
      </c>
      <c r="E70" s="8">
        <v>0</v>
      </c>
      <c r="F70" s="7"/>
      <c r="G70" s="8"/>
      <c r="H70" s="7"/>
      <c r="I70" s="7"/>
      <c r="J70" s="7"/>
      <c r="K70" s="7"/>
      <c r="L70" s="7"/>
      <c r="M70" s="13">
        <f t="shared" si="5"/>
        <v>0</v>
      </c>
      <c r="N70" s="8">
        <f t="shared" si="6"/>
        <v>2</v>
      </c>
      <c r="O70" s="10">
        <f t="shared" si="7"/>
        <v>0</v>
      </c>
      <c r="P70" s="12">
        <f t="shared" si="8"/>
        <v>2</v>
      </c>
    </row>
    <row r="73" ht="12.75">
      <c r="E73" s="3"/>
    </row>
    <row r="74" ht="14.25">
      <c r="E74" s="9"/>
    </row>
    <row r="75" ht="12.75">
      <c r="E75" s="3"/>
    </row>
    <row r="76" ht="14.25">
      <c r="E76" s="9"/>
    </row>
    <row r="77" ht="12.75">
      <c r="E77" s="3"/>
    </row>
  </sheetData>
  <sheetProtection/>
  <mergeCells count="17">
    <mergeCell ref="M5:M6"/>
    <mergeCell ref="P5:P6"/>
    <mergeCell ref="A1:C1"/>
    <mergeCell ref="E5:L5"/>
    <mergeCell ref="A5:A6"/>
    <mergeCell ref="B5:B6"/>
    <mergeCell ref="C5:C6"/>
    <mergeCell ref="D5:D6"/>
    <mergeCell ref="A4:P4"/>
    <mergeCell ref="A27:P27"/>
    <mergeCell ref="M28:M29"/>
    <mergeCell ref="P28:P29"/>
    <mergeCell ref="A28:A29"/>
    <mergeCell ref="B28:B29"/>
    <mergeCell ref="C28:C29"/>
    <mergeCell ref="D28:D29"/>
    <mergeCell ref="E28:L28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G10" sqref="G10"/>
    </sheetView>
  </sheetViews>
  <sheetFormatPr defaultColWidth="11.421875" defaultRowHeight="12.75"/>
  <cols>
    <col min="2" max="2" width="21.8515625" style="0" bestFit="1" customWidth="1"/>
    <col min="3" max="3" width="17.57421875" style="0" bestFit="1" customWidth="1"/>
  </cols>
  <sheetData>
    <row r="2" ht="18" customHeight="1">
      <c r="B2" s="50" t="s">
        <v>78</v>
      </c>
    </row>
    <row r="3" spans="2:4" ht="18" customHeight="1">
      <c r="B3" s="57" t="s">
        <v>79</v>
      </c>
      <c r="C3" s="57" t="s">
        <v>81</v>
      </c>
      <c r="D3" s="58" t="s">
        <v>192</v>
      </c>
    </row>
    <row r="4" spans="2:4" ht="18" customHeight="1">
      <c r="B4" s="51" t="s">
        <v>56</v>
      </c>
      <c r="C4" s="52" t="s">
        <v>82</v>
      </c>
      <c r="D4" s="59">
        <v>29</v>
      </c>
    </row>
    <row r="5" spans="2:4" ht="18" customHeight="1">
      <c r="B5" s="51" t="s">
        <v>22</v>
      </c>
      <c r="C5" s="52" t="s">
        <v>82</v>
      </c>
      <c r="D5" s="59">
        <v>29</v>
      </c>
    </row>
    <row r="6" spans="2:4" ht="18" customHeight="1">
      <c r="B6" s="51" t="s">
        <v>20</v>
      </c>
      <c r="C6" s="52" t="s">
        <v>82</v>
      </c>
      <c r="D6" s="59">
        <v>29</v>
      </c>
    </row>
    <row r="7" spans="2:4" ht="18" customHeight="1">
      <c r="B7" s="51" t="s">
        <v>21</v>
      </c>
      <c r="C7" s="52" t="s">
        <v>82</v>
      </c>
      <c r="D7" s="59">
        <v>29</v>
      </c>
    </row>
    <row r="8" spans="2:4" ht="18" customHeight="1">
      <c r="B8" s="51" t="s">
        <v>39</v>
      </c>
      <c r="C8" s="52" t="s">
        <v>82</v>
      </c>
      <c r="D8" s="59">
        <v>29</v>
      </c>
    </row>
    <row r="9" spans="2:4" ht="18" customHeight="1">
      <c r="B9" s="51" t="s">
        <v>38</v>
      </c>
      <c r="C9" s="52" t="s">
        <v>82</v>
      </c>
      <c r="D9" s="59">
        <v>29</v>
      </c>
    </row>
    <row r="10" spans="2:4" ht="18" customHeight="1">
      <c r="B10" s="56" t="s">
        <v>40</v>
      </c>
      <c r="C10" s="52" t="s">
        <v>82</v>
      </c>
      <c r="D10" s="59">
        <v>29</v>
      </c>
    </row>
    <row r="11" spans="2:4" ht="18" customHeight="1">
      <c r="B11" s="56" t="s">
        <v>33</v>
      </c>
      <c r="C11" s="52" t="s">
        <v>82</v>
      </c>
      <c r="D11" s="59">
        <v>29</v>
      </c>
    </row>
    <row r="12" ht="18" customHeight="1"/>
    <row r="13" spans="2:4" ht="18" customHeight="1">
      <c r="B13" s="53" t="s">
        <v>80</v>
      </c>
      <c r="C13" s="53" t="s">
        <v>81</v>
      </c>
      <c r="D13" s="58" t="s">
        <v>192</v>
      </c>
    </row>
    <row r="14" spans="2:4" ht="18" customHeight="1">
      <c r="B14" s="56" t="s">
        <v>27</v>
      </c>
      <c r="C14" s="52" t="s">
        <v>82</v>
      </c>
      <c r="D14" s="59">
        <v>29</v>
      </c>
    </row>
    <row r="15" spans="2:4" ht="18" customHeight="1">
      <c r="B15" s="56" t="s">
        <v>32</v>
      </c>
      <c r="C15" s="52" t="s">
        <v>82</v>
      </c>
      <c r="D15" s="59">
        <v>29</v>
      </c>
    </row>
    <row r="16" spans="2:4" ht="18" customHeight="1">
      <c r="B16" s="56" t="s">
        <v>150</v>
      </c>
      <c r="C16" s="52" t="s">
        <v>82</v>
      </c>
      <c r="D16" s="59">
        <v>29</v>
      </c>
    </row>
    <row r="17" spans="2:4" ht="18" customHeight="1">
      <c r="B17" s="56" t="s">
        <v>151</v>
      </c>
      <c r="C17" s="52" t="s">
        <v>82</v>
      </c>
      <c r="D17" s="59">
        <v>29</v>
      </c>
    </row>
    <row r="18" spans="2:4" ht="18" customHeight="1">
      <c r="B18" s="56" t="s">
        <v>62</v>
      </c>
      <c r="C18" s="52" t="s">
        <v>82</v>
      </c>
      <c r="D18" s="59">
        <v>29</v>
      </c>
    </row>
    <row r="19" spans="2:4" ht="18" customHeight="1">
      <c r="B19" s="56" t="s">
        <v>63</v>
      </c>
      <c r="C19" s="52" t="s">
        <v>82</v>
      </c>
      <c r="D19" s="59">
        <v>29</v>
      </c>
    </row>
    <row r="20" spans="2:4" ht="18" customHeight="1">
      <c r="B20" s="51" t="s">
        <v>42</v>
      </c>
      <c r="C20" s="52" t="s">
        <v>82</v>
      </c>
      <c r="D20" s="59">
        <v>29</v>
      </c>
    </row>
    <row r="21" spans="2:4" ht="18" customHeight="1">
      <c r="B21" s="51" t="s">
        <v>43</v>
      </c>
      <c r="C21" s="52" t="s">
        <v>82</v>
      </c>
      <c r="D21" s="59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zoomScalePageLayoutView="0" workbookViewId="0" topLeftCell="A43">
      <selection activeCell="B61" sqref="B61"/>
    </sheetView>
  </sheetViews>
  <sheetFormatPr defaultColWidth="11.421875" defaultRowHeight="12.75"/>
  <cols>
    <col min="1" max="1" width="6.140625" style="17" bestFit="1" customWidth="1"/>
    <col min="2" max="2" width="34.421875" style="17" bestFit="1" customWidth="1"/>
    <col min="3" max="3" width="10.8515625" style="17" bestFit="1" customWidth="1"/>
    <col min="4" max="4" width="8.421875" style="17" bestFit="1" customWidth="1"/>
    <col min="5" max="5" width="5.8515625" style="17" customWidth="1"/>
    <col min="6" max="11" width="8.28125" style="17" customWidth="1"/>
    <col min="12" max="12" width="12.421875" style="17" bestFit="1" customWidth="1"/>
    <col min="13" max="16384" width="11.421875" style="17" customWidth="1"/>
  </cols>
  <sheetData>
    <row r="1" spans="1:8" s="15" customFormat="1" ht="71.25" customHeight="1">
      <c r="A1" s="82"/>
      <c r="B1" s="82"/>
      <c r="C1" s="82"/>
      <c r="D1" s="82"/>
      <c r="E1" s="21"/>
      <c r="H1" s="16"/>
    </row>
    <row r="2" spans="1:8" s="15" customFormat="1" ht="12.75">
      <c r="A2" s="41"/>
      <c r="B2" s="41"/>
      <c r="C2" s="41"/>
      <c r="D2" s="41"/>
      <c r="E2" s="21"/>
      <c r="H2" s="16"/>
    </row>
    <row r="3" spans="1:12" s="15" customFormat="1" ht="15.75">
      <c r="A3" s="83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18"/>
    </row>
    <row r="4" spans="1:12" ht="19.5">
      <c r="A4" s="42" t="s">
        <v>12</v>
      </c>
      <c r="B4" s="42" t="s">
        <v>5</v>
      </c>
      <c r="C4" s="43" t="s">
        <v>13</v>
      </c>
      <c r="D4" s="43" t="s">
        <v>10</v>
      </c>
      <c r="E4" s="43" t="s">
        <v>14</v>
      </c>
      <c r="F4" s="44">
        <v>1</v>
      </c>
      <c r="G4" s="44">
        <v>3</v>
      </c>
      <c r="H4" s="44">
        <v>5</v>
      </c>
      <c r="I4" s="44">
        <v>6</v>
      </c>
      <c r="J4" s="44">
        <v>4</v>
      </c>
      <c r="K4" s="44">
        <v>2</v>
      </c>
      <c r="L4" s="54" t="s">
        <v>130</v>
      </c>
    </row>
    <row r="5" spans="1:14" ht="15.75" customHeight="1">
      <c r="A5" s="80">
        <v>1</v>
      </c>
      <c r="B5" s="22" t="s">
        <v>124</v>
      </c>
      <c r="C5" s="78" t="s">
        <v>131</v>
      </c>
      <c r="D5" s="70">
        <f>SUM(F5:K5)</f>
        <v>751</v>
      </c>
      <c r="E5" s="72">
        <v>1</v>
      </c>
      <c r="F5" s="26">
        <v>124</v>
      </c>
      <c r="G5" s="26">
        <v>125</v>
      </c>
      <c r="H5" s="26">
        <v>125</v>
      </c>
      <c r="I5" s="26">
        <v>124</v>
      </c>
      <c r="J5" s="26">
        <v>125</v>
      </c>
      <c r="K5" s="26">
        <v>128</v>
      </c>
      <c r="N5"/>
    </row>
    <row r="6" spans="1:11" ht="12.75" customHeight="1">
      <c r="A6" s="81"/>
      <c r="B6" s="23" t="s">
        <v>50</v>
      </c>
      <c r="C6" s="79"/>
      <c r="D6" s="71"/>
      <c r="E6" s="73"/>
      <c r="F6" s="24">
        <v>11.831</v>
      </c>
      <c r="G6" s="24">
        <v>11.718</v>
      </c>
      <c r="H6" s="24">
        <v>11.655</v>
      </c>
      <c r="I6" s="24">
        <v>11.83</v>
      </c>
      <c r="J6" s="24">
        <v>11.632</v>
      </c>
      <c r="K6" s="24">
        <v>11.452</v>
      </c>
    </row>
    <row r="7" spans="1:11" ht="15.75" customHeight="1">
      <c r="A7" s="80">
        <v>2</v>
      </c>
      <c r="B7" s="25" t="s">
        <v>28</v>
      </c>
      <c r="C7" s="78" t="s">
        <v>131</v>
      </c>
      <c r="D7" s="70">
        <f>SUM(F7:K7)</f>
        <v>749</v>
      </c>
      <c r="E7" s="86">
        <v>5</v>
      </c>
      <c r="F7" s="26">
        <v>122</v>
      </c>
      <c r="G7" s="26">
        <v>126</v>
      </c>
      <c r="H7" s="26">
        <v>126</v>
      </c>
      <c r="I7" s="26">
        <v>123</v>
      </c>
      <c r="J7" s="26">
        <v>126</v>
      </c>
      <c r="K7" s="26">
        <v>126</v>
      </c>
    </row>
    <row r="8" spans="1:11" ht="12.75" customHeight="1">
      <c r="A8" s="81"/>
      <c r="B8" s="23" t="s">
        <v>15</v>
      </c>
      <c r="C8" s="79"/>
      <c r="D8" s="71"/>
      <c r="E8" s="87"/>
      <c r="F8" s="24">
        <v>12.012</v>
      </c>
      <c r="G8" s="24">
        <v>11.618</v>
      </c>
      <c r="H8" s="24">
        <v>11.642</v>
      </c>
      <c r="I8" s="24">
        <v>11.882</v>
      </c>
      <c r="J8" s="24">
        <v>11.642</v>
      </c>
      <c r="K8" s="24">
        <v>11.675</v>
      </c>
    </row>
    <row r="9" spans="1:11" ht="15.75" customHeight="1">
      <c r="A9" s="80">
        <v>3</v>
      </c>
      <c r="B9" s="25" t="s">
        <v>37</v>
      </c>
      <c r="C9" s="78" t="s">
        <v>131</v>
      </c>
      <c r="D9" s="70">
        <f>SUM(F9:K9)</f>
        <v>742</v>
      </c>
      <c r="E9" s="72">
        <v>83</v>
      </c>
      <c r="F9" s="26">
        <v>120</v>
      </c>
      <c r="G9" s="26">
        <v>124</v>
      </c>
      <c r="H9" s="26">
        <v>126</v>
      </c>
      <c r="I9" s="26">
        <v>120</v>
      </c>
      <c r="J9" s="26">
        <v>127</v>
      </c>
      <c r="K9" s="26">
        <v>125</v>
      </c>
    </row>
    <row r="10" spans="1:11" ht="12.75" customHeight="1">
      <c r="A10" s="81"/>
      <c r="B10" s="23" t="s">
        <v>85</v>
      </c>
      <c r="C10" s="79"/>
      <c r="D10" s="71"/>
      <c r="E10" s="73"/>
      <c r="F10" s="24">
        <v>12.075</v>
      </c>
      <c r="G10" s="24">
        <v>11.775</v>
      </c>
      <c r="H10" s="24">
        <v>11.69</v>
      </c>
      <c r="I10" s="24">
        <v>11.993</v>
      </c>
      <c r="J10" s="24">
        <v>11.46</v>
      </c>
      <c r="K10" s="24">
        <v>11.637</v>
      </c>
    </row>
    <row r="11" spans="1:15" ht="15.75" customHeight="1">
      <c r="A11" s="74">
        <v>4</v>
      </c>
      <c r="B11" s="31" t="s">
        <v>34</v>
      </c>
      <c r="C11" s="76" t="s">
        <v>131</v>
      </c>
      <c r="D11" s="70">
        <f>SUM(F11:K11)</f>
        <v>738</v>
      </c>
      <c r="E11" s="72">
        <v>33</v>
      </c>
      <c r="F11" s="26">
        <v>123</v>
      </c>
      <c r="G11" s="26">
        <v>123</v>
      </c>
      <c r="H11" s="26">
        <v>124</v>
      </c>
      <c r="I11" s="26">
        <v>120</v>
      </c>
      <c r="J11" s="26">
        <v>123</v>
      </c>
      <c r="K11" s="26">
        <v>125</v>
      </c>
      <c r="O11"/>
    </row>
    <row r="12" spans="1:14" ht="12.75" customHeight="1">
      <c r="A12" s="75"/>
      <c r="B12" s="32" t="s">
        <v>35</v>
      </c>
      <c r="C12" s="77"/>
      <c r="D12" s="71"/>
      <c r="E12" s="73"/>
      <c r="F12" s="24">
        <v>11.915</v>
      </c>
      <c r="G12" s="24">
        <v>11.895</v>
      </c>
      <c r="H12" s="24">
        <v>11.898</v>
      </c>
      <c r="I12" s="24">
        <v>12.118</v>
      </c>
      <c r="J12" s="24">
        <v>11.943</v>
      </c>
      <c r="K12" s="24">
        <v>11.719</v>
      </c>
      <c r="N12"/>
    </row>
    <row r="13" spans="1:11" ht="15.75" customHeight="1">
      <c r="A13" s="80">
        <v>5</v>
      </c>
      <c r="B13" s="22" t="s">
        <v>122</v>
      </c>
      <c r="C13" s="78" t="s">
        <v>132</v>
      </c>
      <c r="D13" s="70">
        <f>SUM(F13:K13)</f>
        <v>737</v>
      </c>
      <c r="E13" s="72">
        <v>15</v>
      </c>
      <c r="F13" s="26">
        <v>122</v>
      </c>
      <c r="G13" s="26">
        <v>122</v>
      </c>
      <c r="H13" s="26">
        <v>124</v>
      </c>
      <c r="I13" s="26">
        <v>120</v>
      </c>
      <c r="J13" s="26">
        <v>125</v>
      </c>
      <c r="K13" s="26">
        <v>124</v>
      </c>
    </row>
    <row r="14" spans="1:11" ht="12.75" customHeight="1">
      <c r="A14" s="81"/>
      <c r="B14" s="23" t="s">
        <v>123</v>
      </c>
      <c r="C14" s="79"/>
      <c r="D14" s="71"/>
      <c r="E14" s="73"/>
      <c r="F14" s="24">
        <v>11.83</v>
      </c>
      <c r="G14" s="24">
        <v>11.972</v>
      </c>
      <c r="H14" s="24">
        <v>11.666</v>
      </c>
      <c r="I14" s="24">
        <v>12.138</v>
      </c>
      <c r="J14" s="24">
        <v>11.628</v>
      </c>
      <c r="K14" s="24">
        <v>11.861</v>
      </c>
    </row>
    <row r="15" spans="1:17" ht="15.75" customHeight="1">
      <c r="A15" s="80">
        <v>6</v>
      </c>
      <c r="B15" s="25" t="s">
        <v>120</v>
      </c>
      <c r="C15" s="78" t="s">
        <v>134</v>
      </c>
      <c r="D15" s="70">
        <f>SUM(F15:K15)</f>
        <v>735</v>
      </c>
      <c r="E15" s="86">
        <v>22</v>
      </c>
      <c r="F15" s="26">
        <v>120</v>
      </c>
      <c r="G15" s="26">
        <v>122</v>
      </c>
      <c r="H15" s="26">
        <v>123</v>
      </c>
      <c r="I15" s="26">
        <v>121</v>
      </c>
      <c r="J15" s="26">
        <v>125</v>
      </c>
      <c r="K15" s="26">
        <v>124</v>
      </c>
      <c r="N15" s="17" t="s">
        <v>83</v>
      </c>
      <c r="Q15"/>
    </row>
    <row r="16" spans="1:11" ht="12.75" customHeight="1">
      <c r="A16" s="81"/>
      <c r="B16" s="23" t="s">
        <v>121</v>
      </c>
      <c r="C16" s="79"/>
      <c r="D16" s="71"/>
      <c r="E16" s="87"/>
      <c r="F16" s="24">
        <v>12.216</v>
      </c>
      <c r="G16" s="24">
        <v>11.763</v>
      </c>
      <c r="H16" s="24">
        <v>11.857</v>
      </c>
      <c r="I16" s="24">
        <v>12.139</v>
      </c>
      <c r="J16" s="24">
        <v>11.676</v>
      </c>
      <c r="K16" s="24">
        <v>11.861</v>
      </c>
    </row>
    <row r="17" spans="1:16" ht="15.75" customHeight="1">
      <c r="A17" s="80">
        <v>7</v>
      </c>
      <c r="B17" s="25" t="s">
        <v>118</v>
      </c>
      <c r="C17" s="78" t="s">
        <v>135</v>
      </c>
      <c r="D17" s="70">
        <f>SUM(F17:K17)</f>
        <v>732</v>
      </c>
      <c r="E17" s="72">
        <v>4</v>
      </c>
      <c r="F17" s="26">
        <v>122</v>
      </c>
      <c r="G17" s="26">
        <v>124</v>
      </c>
      <c r="H17" s="26">
        <v>123</v>
      </c>
      <c r="I17" s="26">
        <v>119</v>
      </c>
      <c r="J17" s="26">
        <v>122</v>
      </c>
      <c r="K17" s="26">
        <v>122</v>
      </c>
      <c r="N17"/>
      <c r="P17"/>
    </row>
    <row r="18" spans="1:11" ht="12.75" customHeight="1">
      <c r="A18" s="81"/>
      <c r="B18" s="23" t="s">
        <v>119</v>
      </c>
      <c r="C18" s="79"/>
      <c r="D18" s="71"/>
      <c r="E18" s="73"/>
      <c r="F18" s="24">
        <v>12.053</v>
      </c>
      <c r="G18" s="24">
        <v>11.914</v>
      </c>
      <c r="H18" s="24">
        <v>11.914</v>
      </c>
      <c r="I18" s="24">
        <v>12.277</v>
      </c>
      <c r="J18" s="24">
        <v>11.894</v>
      </c>
      <c r="K18" s="24">
        <v>12.003</v>
      </c>
    </row>
    <row r="19" spans="1:11" ht="15.75" customHeight="1">
      <c r="A19" s="80">
        <v>8</v>
      </c>
      <c r="B19" s="25" t="s">
        <v>117</v>
      </c>
      <c r="C19" s="78" t="s">
        <v>131</v>
      </c>
      <c r="D19" s="70">
        <f>SUM(F19:K19)</f>
        <v>731</v>
      </c>
      <c r="E19" s="72">
        <v>36</v>
      </c>
      <c r="F19" s="26">
        <v>123</v>
      </c>
      <c r="G19" s="26">
        <v>121</v>
      </c>
      <c r="H19" s="26">
        <v>124</v>
      </c>
      <c r="I19" s="26">
        <v>122</v>
      </c>
      <c r="J19" s="26">
        <v>122</v>
      </c>
      <c r="K19" s="26">
        <v>119</v>
      </c>
    </row>
    <row r="20" spans="1:11" ht="12.75" customHeight="1">
      <c r="A20" s="81"/>
      <c r="B20" s="23" t="s">
        <v>16</v>
      </c>
      <c r="C20" s="79"/>
      <c r="D20" s="71"/>
      <c r="E20" s="73"/>
      <c r="F20" s="24">
        <v>11.836</v>
      </c>
      <c r="G20" s="24">
        <v>11.954</v>
      </c>
      <c r="H20" s="24">
        <v>11.726</v>
      </c>
      <c r="I20" s="24">
        <v>11.896</v>
      </c>
      <c r="J20" s="24">
        <v>11.878</v>
      </c>
      <c r="K20" s="24">
        <v>12.169</v>
      </c>
    </row>
    <row r="21" spans="1:11" ht="15.75" customHeight="1">
      <c r="A21" s="80">
        <v>9</v>
      </c>
      <c r="B21" s="22" t="s">
        <v>126</v>
      </c>
      <c r="C21" s="78" t="s">
        <v>131</v>
      </c>
      <c r="D21" s="70">
        <f>SUM(F21:K21)</f>
        <v>730</v>
      </c>
      <c r="E21" s="72">
        <v>98</v>
      </c>
      <c r="F21" s="26">
        <v>119</v>
      </c>
      <c r="G21" s="26">
        <v>122</v>
      </c>
      <c r="H21" s="26">
        <v>123</v>
      </c>
      <c r="I21" s="26">
        <v>121</v>
      </c>
      <c r="J21" s="26">
        <v>122</v>
      </c>
      <c r="K21" s="26">
        <v>123</v>
      </c>
    </row>
    <row r="22" spans="1:15" ht="12.75" customHeight="1">
      <c r="A22" s="81"/>
      <c r="B22" s="23" t="s">
        <v>127</v>
      </c>
      <c r="C22" s="79"/>
      <c r="D22" s="71"/>
      <c r="E22" s="73"/>
      <c r="F22" s="24">
        <v>12.137</v>
      </c>
      <c r="G22" s="24">
        <v>11.897</v>
      </c>
      <c r="H22" s="24">
        <v>11.779</v>
      </c>
      <c r="I22" s="24">
        <v>12.125</v>
      </c>
      <c r="J22" s="24">
        <v>11.799</v>
      </c>
      <c r="K22" s="24">
        <v>11.869</v>
      </c>
      <c r="O22"/>
    </row>
    <row r="23" spans="1:16" ht="15.75" customHeight="1">
      <c r="A23" s="74">
        <v>10</v>
      </c>
      <c r="B23" s="31" t="s">
        <v>115</v>
      </c>
      <c r="C23" s="76" t="s">
        <v>131</v>
      </c>
      <c r="D23" s="70">
        <f>SUM(F23:K23)</f>
        <v>728</v>
      </c>
      <c r="E23" s="72">
        <v>23</v>
      </c>
      <c r="F23" s="26">
        <v>123</v>
      </c>
      <c r="G23" s="26">
        <v>122</v>
      </c>
      <c r="H23" s="26">
        <v>122</v>
      </c>
      <c r="I23" s="26">
        <v>118</v>
      </c>
      <c r="J23" s="26">
        <v>122</v>
      </c>
      <c r="K23" s="26">
        <v>121</v>
      </c>
      <c r="P23"/>
    </row>
    <row r="24" spans="1:11" ht="12.75" customHeight="1">
      <c r="A24" s="75"/>
      <c r="B24" s="32" t="s">
        <v>116</v>
      </c>
      <c r="C24" s="77"/>
      <c r="D24" s="71"/>
      <c r="E24" s="73"/>
      <c r="F24" s="24">
        <v>11.818</v>
      </c>
      <c r="G24" s="24">
        <v>11.898</v>
      </c>
      <c r="H24" s="24">
        <v>11.663</v>
      </c>
      <c r="I24" s="24">
        <v>12.224</v>
      </c>
      <c r="J24" s="24">
        <v>11.881</v>
      </c>
      <c r="K24" s="24">
        <v>11.98</v>
      </c>
    </row>
    <row r="25" spans="1:11" ht="15.75" customHeight="1">
      <c r="A25" s="74">
        <v>11</v>
      </c>
      <c r="B25" s="31" t="s">
        <v>47</v>
      </c>
      <c r="C25" s="76" t="s">
        <v>131</v>
      </c>
      <c r="D25" s="70">
        <f>SUM(F25:K25)</f>
        <v>715</v>
      </c>
      <c r="E25" s="72">
        <v>3</v>
      </c>
      <c r="F25" s="26">
        <v>118</v>
      </c>
      <c r="G25" s="26">
        <v>119</v>
      </c>
      <c r="H25" s="26">
        <v>119</v>
      </c>
      <c r="I25" s="26">
        <v>116</v>
      </c>
      <c r="J25" s="26">
        <v>121</v>
      </c>
      <c r="K25" s="26">
        <v>122</v>
      </c>
    </row>
    <row r="26" spans="1:11" ht="12.75" customHeight="1">
      <c r="A26" s="75"/>
      <c r="B26" s="32" t="s">
        <v>114</v>
      </c>
      <c r="C26" s="77"/>
      <c r="D26" s="71"/>
      <c r="E26" s="73"/>
      <c r="F26" s="24">
        <v>12.331</v>
      </c>
      <c r="G26" s="24">
        <v>12.181</v>
      </c>
      <c r="H26" s="24">
        <v>11.935</v>
      </c>
      <c r="I26" s="24">
        <v>12.264</v>
      </c>
      <c r="J26" s="24">
        <v>11.938</v>
      </c>
      <c r="K26" s="24">
        <v>11.945</v>
      </c>
    </row>
    <row r="27" spans="1:11" ht="15.75" customHeight="1">
      <c r="A27" s="74">
        <v>12</v>
      </c>
      <c r="B27" s="31" t="s">
        <v>112</v>
      </c>
      <c r="C27" s="76" t="s">
        <v>131</v>
      </c>
      <c r="D27" s="70">
        <f>SUM(F27:K27)</f>
        <v>698</v>
      </c>
      <c r="E27" s="72">
        <v>20</v>
      </c>
      <c r="F27" s="26">
        <v>116</v>
      </c>
      <c r="G27" s="26">
        <v>118</v>
      </c>
      <c r="H27" s="26">
        <v>114</v>
      </c>
      <c r="I27" s="26">
        <v>111</v>
      </c>
      <c r="J27" s="26">
        <v>119</v>
      </c>
      <c r="K27" s="26">
        <v>120</v>
      </c>
    </row>
    <row r="28" spans="1:11" ht="12.75" customHeight="1">
      <c r="A28" s="75"/>
      <c r="B28" s="32" t="s">
        <v>113</v>
      </c>
      <c r="C28" s="77"/>
      <c r="D28" s="71"/>
      <c r="E28" s="73"/>
      <c r="F28" s="24">
        <v>12.191</v>
      </c>
      <c r="G28" s="24">
        <v>12.125</v>
      </c>
      <c r="H28" s="24">
        <v>12.073</v>
      </c>
      <c r="I28" s="24">
        <v>12.426</v>
      </c>
      <c r="J28" s="24">
        <v>11.865</v>
      </c>
      <c r="K28" s="24">
        <v>11.825</v>
      </c>
    </row>
    <row r="29" spans="1:11" ht="15.75" customHeight="1">
      <c r="A29" s="74">
        <v>13</v>
      </c>
      <c r="B29" s="31" t="s">
        <v>128</v>
      </c>
      <c r="C29" s="76" t="s">
        <v>133</v>
      </c>
      <c r="D29" s="70">
        <f>SUM(F29:K29)</f>
        <v>693</v>
      </c>
      <c r="E29" s="72">
        <v>5</v>
      </c>
      <c r="F29" s="26">
        <v>114</v>
      </c>
      <c r="G29" s="26">
        <v>116</v>
      </c>
      <c r="H29" s="26">
        <v>116</v>
      </c>
      <c r="I29" s="26">
        <v>113</v>
      </c>
      <c r="J29" s="26">
        <v>117</v>
      </c>
      <c r="K29" s="26">
        <v>117</v>
      </c>
    </row>
    <row r="30" spans="1:11" ht="12.75" customHeight="1">
      <c r="A30" s="75"/>
      <c r="B30" s="32" t="s">
        <v>129</v>
      </c>
      <c r="C30" s="77"/>
      <c r="D30" s="71"/>
      <c r="E30" s="73"/>
      <c r="F30" s="24">
        <v>12.679</v>
      </c>
      <c r="G30" s="24">
        <v>12.13</v>
      </c>
      <c r="H30" s="24">
        <v>12.294</v>
      </c>
      <c r="I30" s="24">
        <v>12.584</v>
      </c>
      <c r="J30" s="24">
        <v>12.355</v>
      </c>
      <c r="K30" s="24">
        <v>12.279</v>
      </c>
    </row>
    <row r="31" spans="1:11" ht="15.75" customHeight="1">
      <c r="A31" s="74">
        <v>14</v>
      </c>
      <c r="B31" s="31" t="s">
        <v>49</v>
      </c>
      <c r="C31" s="76" t="s">
        <v>132</v>
      </c>
      <c r="D31" s="70">
        <f>SUM(F31:K31)</f>
        <v>690</v>
      </c>
      <c r="E31" s="72">
        <v>23</v>
      </c>
      <c r="F31" s="26">
        <v>115</v>
      </c>
      <c r="G31" s="26">
        <v>119</v>
      </c>
      <c r="H31" s="26">
        <v>112</v>
      </c>
      <c r="I31" s="26">
        <v>112</v>
      </c>
      <c r="J31" s="26">
        <v>113</v>
      </c>
      <c r="K31" s="26">
        <v>119</v>
      </c>
    </row>
    <row r="32" spans="1:11" ht="12.75" customHeight="1">
      <c r="A32" s="75"/>
      <c r="B32" s="32" t="s">
        <v>111</v>
      </c>
      <c r="C32" s="77"/>
      <c r="D32" s="71"/>
      <c r="E32" s="73"/>
      <c r="F32" s="24">
        <v>12.329</v>
      </c>
      <c r="G32" s="24">
        <v>12.003</v>
      </c>
      <c r="H32" s="24">
        <v>12.253</v>
      </c>
      <c r="I32" s="24">
        <v>12.705</v>
      </c>
      <c r="J32" s="24">
        <v>12.326</v>
      </c>
      <c r="K32" s="24">
        <v>12.108</v>
      </c>
    </row>
    <row r="33" spans="1:11" ht="15.75" customHeight="1">
      <c r="A33" s="74">
        <v>15</v>
      </c>
      <c r="B33" s="31" t="s">
        <v>109</v>
      </c>
      <c r="C33" s="76" t="s">
        <v>134</v>
      </c>
      <c r="D33" s="70">
        <f>SUM(F33:K33)</f>
        <v>689</v>
      </c>
      <c r="E33" s="72">
        <v>5</v>
      </c>
      <c r="F33" s="26">
        <v>111</v>
      </c>
      <c r="G33" s="26">
        <v>119</v>
      </c>
      <c r="H33" s="26">
        <v>111</v>
      </c>
      <c r="I33" s="26">
        <v>114</v>
      </c>
      <c r="J33" s="26">
        <v>116</v>
      </c>
      <c r="K33" s="26">
        <v>118</v>
      </c>
    </row>
    <row r="34" spans="1:11" ht="12.75" customHeight="1">
      <c r="A34" s="75"/>
      <c r="B34" s="32" t="s">
        <v>110</v>
      </c>
      <c r="C34" s="77"/>
      <c r="D34" s="71"/>
      <c r="E34" s="73"/>
      <c r="F34" s="24">
        <v>12.921</v>
      </c>
      <c r="G34" s="24">
        <v>12.11</v>
      </c>
      <c r="H34" s="24">
        <v>12.317</v>
      </c>
      <c r="I34" s="24">
        <v>12.43</v>
      </c>
      <c r="J34" s="24">
        <v>12.201</v>
      </c>
      <c r="K34" s="24">
        <v>11.992</v>
      </c>
    </row>
    <row r="35" spans="1:11" ht="15.75" customHeight="1">
      <c r="A35" s="74">
        <v>16</v>
      </c>
      <c r="B35" s="31" t="s">
        <v>48</v>
      </c>
      <c r="C35" s="76" t="s">
        <v>134</v>
      </c>
      <c r="D35" s="70">
        <f>SUM(F35:K35)</f>
        <v>688</v>
      </c>
      <c r="E35" s="72">
        <v>23</v>
      </c>
      <c r="F35" s="26">
        <v>110</v>
      </c>
      <c r="G35" s="26">
        <v>117</v>
      </c>
      <c r="H35" s="26">
        <v>117</v>
      </c>
      <c r="I35" s="26">
        <v>113</v>
      </c>
      <c r="J35" s="26">
        <v>113</v>
      </c>
      <c r="K35" s="26">
        <v>118</v>
      </c>
    </row>
    <row r="36" spans="1:11" ht="12.75" customHeight="1">
      <c r="A36" s="75"/>
      <c r="B36" s="32" t="s">
        <v>108</v>
      </c>
      <c r="C36" s="77"/>
      <c r="D36" s="71"/>
      <c r="E36" s="73"/>
      <c r="F36" s="24">
        <v>12.713</v>
      </c>
      <c r="G36" s="24">
        <v>12.183</v>
      </c>
      <c r="H36" s="24">
        <v>12.239</v>
      </c>
      <c r="I36" s="24">
        <v>12.443</v>
      </c>
      <c r="J36" s="24">
        <v>12.486</v>
      </c>
      <c r="K36" s="24">
        <v>12.259</v>
      </c>
    </row>
    <row r="37" spans="1:11" ht="15.75" customHeight="1">
      <c r="A37" s="74">
        <v>17</v>
      </c>
      <c r="B37" s="31" t="s">
        <v>106</v>
      </c>
      <c r="C37" s="76" t="s">
        <v>134</v>
      </c>
      <c r="D37" s="70">
        <f>SUM(F37:K37)</f>
        <v>685</v>
      </c>
      <c r="E37" s="72">
        <v>38</v>
      </c>
      <c r="F37" s="26">
        <v>117</v>
      </c>
      <c r="G37" s="26">
        <v>111</v>
      </c>
      <c r="H37" s="26">
        <v>115</v>
      </c>
      <c r="I37" s="26">
        <v>115</v>
      </c>
      <c r="J37" s="26">
        <v>111</v>
      </c>
      <c r="K37" s="26">
        <v>116</v>
      </c>
    </row>
    <row r="38" spans="1:11" ht="12.75" customHeight="1">
      <c r="A38" s="75"/>
      <c r="B38" s="32" t="s">
        <v>107</v>
      </c>
      <c r="C38" s="77"/>
      <c r="D38" s="71"/>
      <c r="E38" s="73"/>
      <c r="F38" s="24">
        <v>12.266</v>
      </c>
      <c r="G38" s="24">
        <v>12.502</v>
      </c>
      <c r="H38" s="24">
        <v>12.31</v>
      </c>
      <c r="I38" s="24">
        <v>12.547</v>
      </c>
      <c r="J38" s="24">
        <v>12.446</v>
      </c>
      <c r="K38" s="24">
        <v>12.398</v>
      </c>
    </row>
    <row r="39" spans="1:11" ht="15.75" customHeight="1">
      <c r="A39" s="74">
        <v>18</v>
      </c>
      <c r="B39" s="31" t="s">
        <v>104</v>
      </c>
      <c r="C39" s="76" t="s">
        <v>131</v>
      </c>
      <c r="D39" s="70">
        <f>SUM(F39:K39)</f>
        <v>682</v>
      </c>
      <c r="E39" s="72">
        <v>39</v>
      </c>
      <c r="F39" s="26">
        <v>112</v>
      </c>
      <c r="G39" s="26">
        <v>114</v>
      </c>
      <c r="H39" s="26">
        <v>116</v>
      </c>
      <c r="I39" s="26">
        <v>109</v>
      </c>
      <c r="J39" s="26">
        <v>117</v>
      </c>
      <c r="K39" s="26">
        <v>114</v>
      </c>
    </row>
    <row r="40" spans="1:11" ht="12.75" customHeight="1">
      <c r="A40" s="75"/>
      <c r="B40" s="32" t="s">
        <v>105</v>
      </c>
      <c r="C40" s="77"/>
      <c r="D40" s="71"/>
      <c r="E40" s="73"/>
      <c r="F40" s="24">
        <v>11.613</v>
      </c>
      <c r="G40" s="24">
        <v>12.554</v>
      </c>
      <c r="H40" s="24">
        <v>12.165</v>
      </c>
      <c r="I40" s="24">
        <v>12.723</v>
      </c>
      <c r="J40" s="24">
        <v>12.172</v>
      </c>
      <c r="K40" s="24">
        <v>12.639</v>
      </c>
    </row>
    <row r="41" spans="1:11" ht="15.75" customHeight="1">
      <c r="A41" s="74">
        <v>19</v>
      </c>
      <c r="B41" s="31" t="s">
        <v>102</v>
      </c>
      <c r="C41" s="76" t="s">
        <v>133</v>
      </c>
      <c r="D41" s="70">
        <f>SUM(F41:K41)</f>
        <v>681</v>
      </c>
      <c r="E41" s="72">
        <v>41</v>
      </c>
      <c r="F41" s="26">
        <v>110</v>
      </c>
      <c r="G41" s="26">
        <v>116</v>
      </c>
      <c r="H41" s="26">
        <v>113</v>
      </c>
      <c r="I41" s="26">
        <v>112</v>
      </c>
      <c r="J41" s="26">
        <v>116</v>
      </c>
      <c r="K41" s="26">
        <v>114</v>
      </c>
    </row>
    <row r="42" spans="1:11" ht="12.75" customHeight="1">
      <c r="A42" s="75"/>
      <c r="B42" s="32" t="s">
        <v>103</v>
      </c>
      <c r="C42" s="77"/>
      <c r="D42" s="71"/>
      <c r="E42" s="73"/>
      <c r="F42" s="24">
        <v>12.582</v>
      </c>
      <c r="G42" s="24">
        <v>12.264</v>
      </c>
      <c r="H42" s="24">
        <v>12.679</v>
      </c>
      <c r="I42" s="24">
        <v>12.588</v>
      </c>
      <c r="J42" s="24">
        <v>12.355</v>
      </c>
      <c r="K42" s="24">
        <v>12.25</v>
      </c>
    </row>
    <row r="43" spans="1:11" ht="15.75" customHeight="1">
      <c r="A43" s="74">
        <v>20</v>
      </c>
      <c r="B43" s="31" t="s">
        <v>100</v>
      </c>
      <c r="C43" s="76" t="s">
        <v>131</v>
      </c>
      <c r="D43" s="70">
        <f>SUM(F43:K43)</f>
        <v>681</v>
      </c>
      <c r="E43" s="72">
        <v>4</v>
      </c>
      <c r="F43" s="26">
        <v>112</v>
      </c>
      <c r="G43" s="26">
        <v>118</v>
      </c>
      <c r="H43" s="26">
        <v>114</v>
      </c>
      <c r="I43" s="26">
        <v>108</v>
      </c>
      <c r="J43" s="26">
        <v>111</v>
      </c>
      <c r="K43" s="26">
        <v>118</v>
      </c>
    </row>
    <row r="44" spans="1:11" ht="12.75" customHeight="1">
      <c r="A44" s="75"/>
      <c r="B44" s="32" t="s">
        <v>101</v>
      </c>
      <c r="C44" s="77"/>
      <c r="D44" s="71"/>
      <c r="E44" s="73"/>
      <c r="F44" s="24">
        <v>12.58</v>
      </c>
      <c r="G44" s="24">
        <v>11.869</v>
      </c>
      <c r="H44" s="24">
        <v>12.039</v>
      </c>
      <c r="I44" s="24">
        <v>12.476</v>
      </c>
      <c r="J44" s="24">
        <v>12.249</v>
      </c>
      <c r="K44" s="24">
        <v>11.912</v>
      </c>
    </row>
    <row r="45" spans="1:11" ht="15.75" customHeight="1">
      <c r="A45" s="74">
        <v>21</v>
      </c>
      <c r="B45" s="31" t="s">
        <v>98</v>
      </c>
      <c r="C45" s="76" t="s">
        <v>131</v>
      </c>
      <c r="D45" s="70">
        <f>SUM(F45:K45)</f>
        <v>672</v>
      </c>
      <c r="E45" s="72">
        <v>24</v>
      </c>
      <c r="F45" s="26">
        <v>108</v>
      </c>
      <c r="G45" s="26">
        <v>117</v>
      </c>
      <c r="H45" s="26">
        <v>107</v>
      </c>
      <c r="I45" s="26">
        <v>112</v>
      </c>
      <c r="J45" s="26">
        <v>111</v>
      </c>
      <c r="K45" s="26">
        <v>117</v>
      </c>
    </row>
    <row r="46" spans="1:11" ht="15.75" customHeight="1">
      <c r="A46" s="75"/>
      <c r="B46" s="32" t="s">
        <v>99</v>
      </c>
      <c r="C46" s="77"/>
      <c r="D46" s="71"/>
      <c r="E46" s="73"/>
      <c r="F46" s="24">
        <v>12.763</v>
      </c>
      <c r="G46" s="24">
        <v>12.229</v>
      </c>
      <c r="H46" s="24">
        <v>12.788</v>
      </c>
      <c r="I46" s="24">
        <v>12.503</v>
      </c>
      <c r="J46" s="24">
        <v>12.474</v>
      </c>
      <c r="K46" s="24">
        <v>12.283</v>
      </c>
    </row>
    <row r="47" spans="1:11" ht="15.75" customHeight="1">
      <c r="A47" s="74">
        <v>22</v>
      </c>
      <c r="B47" s="31" t="s">
        <v>96</v>
      </c>
      <c r="C47" s="76" t="s">
        <v>133</v>
      </c>
      <c r="D47" s="70">
        <f>SUM(F47:K47)</f>
        <v>662</v>
      </c>
      <c r="E47" s="72">
        <v>39</v>
      </c>
      <c r="F47" s="26">
        <v>110</v>
      </c>
      <c r="G47" s="26">
        <v>111</v>
      </c>
      <c r="H47" s="26">
        <v>111</v>
      </c>
      <c r="I47" s="26">
        <v>102</v>
      </c>
      <c r="J47" s="26">
        <v>116</v>
      </c>
      <c r="K47" s="26">
        <v>112</v>
      </c>
    </row>
    <row r="48" spans="1:11" ht="12.75" customHeight="1">
      <c r="A48" s="75"/>
      <c r="B48" s="32" t="s">
        <v>97</v>
      </c>
      <c r="C48" s="77"/>
      <c r="D48" s="71"/>
      <c r="E48" s="73"/>
      <c r="F48" s="24">
        <v>12.687</v>
      </c>
      <c r="G48" s="24">
        <v>12.58</v>
      </c>
      <c r="H48" s="24">
        <v>12.501</v>
      </c>
      <c r="I48" s="24">
        <v>13.428</v>
      </c>
      <c r="J48" s="24">
        <v>12.129</v>
      </c>
      <c r="K48" s="24">
        <v>12.637</v>
      </c>
    </row>
    <row r="49" spans="1:11" ht="15.75" customHeight="1">
      <c r="A49" s="74">
        <v>23</v>
      </c>
      <c r="B49" s="31" t="s">
        <v>94</v>
      </c>
      <c r="C49" s="76" t="s">
        <v>132</v>
      </c>
      <c r="D49" s="70">
        <f>SUM(F49:K49)</f>
        <v>659</v>
      </c>
      <c r="E49" s="72">
        <v>32</v>
      </c>
      <c r="F49" s="26">
        <v>112</v>
      </c>
      <c r="G49" s="26">
        <v>109</v>
      </c>
      <c r="H49" s="26">
        <v>115</v>
      </c>
      <c r="I49" s="26">
        <v>100</v>
      </c>
      <c r="J49" s="26">
        <v>117</v>
      </c>
      <c r="K49" s="26">
        <v>106</v>
      </c>
    </row>
    <row r="50" spans="1:11" ht="12.75" customHeight="1">
      <c r="A50" s="75"/>
      <c r="B50" s="32" t="s">
        <v>95</v>
      </c>
      <c r="C50" s="77"/>
      <c r="D50" s="71"/>
      <c r="E50" s="73"/>
      <c r="F50" s="24">
        <v>12.767</v>
      </c>
      <c r="G50" s="24">
        <v>12.984</v>
      </c>
      <c r="H50" s="24">
        <v>12.341</v>
      </c>
      <c r="I50" s="24">
        <v>13.712</v>
      </c>
      <c r="J50" s="24">
        <v>12.285</v>
      </c>
      <c r="K50" s="24">
        <v>13.172</v>
      </c>
    </row>
    <row r="51" spans="1:11" ht="15.75" customHeight="1">
      <c r="A51" s="74">
        <v>24</v>
      </c>
      <c r="B51" s="31" t="s">
        <v>92</v>
      </c>
      <c r="C51" s="76" t="s">
        <v>135</v>
      </c>
      <c r="D51" s="70">
        <f>SUM(F51:K51)</f>
        <v>640</v>
      </c>
      <c r="E51" s="72">
        <v>29</v>
      </c>
      <c r="F51" s="26">
        <v>107</v>
      </c>
      <c r="G51" s="26">
        <v>108</v>
      </c>
      <c r="H51" s="26">
        <v>106</v>
      </c>
      <c r="I51" s="26">
        <v>102</v>
      </c>
      <c r="J51" s="26">
        <v>111</v>
      </c>
      <c r="K51" s="26">
        <v>106</v>
      </c>
    </row>
    <row r="52" spans="1:11" ht="12.75" customHeight="1">
      <c r="A52" s="75"/>
      <c r="B52" s="32" t="s">
        <v>93</v>
      </c>
      <c r="C52" s="77"/>
      <c r="D52" s="71"/>
      <c r="E52" s="73"/>
      <c r="F52" s="24">
        <v>12.965</v>
      </c>
      <c r="G52" s="24">
        <v>13.023</v>
      </c>
      <c r="H52" s="24">
        <v>12.847</v>
      </c>
      <c r="I52" s="24">
        <v>13.5</v>
      </c>
      <c r="J52" s="24">
        <v>12.784</v>
      </c>
      <c r="K52" s="24">
        <v>13.087</v>
      </c>
    </row>
    <row r="53" spans="1:11" ht="15.75" customHeight="1">
      <c r="A53" s="74">
        <v>25</v>
      </c>
      <c r="B53" s="31" t="s">
        <v>51</v>
      </c>
      <c r="C53" s="76" t="s">
        <v>131</v>
      </c>
      <c r="D53" s="70">
        <f>SUM(F53:K53)</f>
        <v>623</v>
      </c>
      <c r="E53" s="72">
        <v>11</v>
      </c>
      <c r="F53" s="26">
        <v>102</v>
      </c>
      <c r="G53" s="26">
        <v>105</v>
      </c>
      <c r="H53" s="26">
        <v>105</v>
      </c>
      <c r="I53" s="26">
        <v>103</v>
      </c>
      <c r="J53" s="26">
        <v>105</v>
      </c>
      <c r="K53" s="26">
        <v>103</v>
      </c>
    </row>
    <row r="54" spans="1:11" ht="12.75" customHeight="1">
      <c r="A54" s="75"/>
      <c r="B54" s="32" t="s">
        <v>52</v>
      </c>
      <c r="C54" s="77"/>
      <c r="D54" s="71"/>
      <c r="E54" s="73"/>
      <c r="F54" s="24">
        <v>13.64</v>
      </c>
      <c r="G54" s="24">
        <v>13.277</v>
      </c>
      <c r="H54" s="24">
        <v>13.231</v>
      </c>
      <c r="I54" s="24">
        <v>13.285</v>
      </c>
      <c r="J54" s="24">
        <v>13.325</v>
      </c>
      <c r="K54" s="24">
        <v>13.347</v>
      </c>
    </row>
    <row r="55" spans="1:11" ht="15.75" customHeight="1">
      <c r="A55" s="74">
        <v>26</v>
      </c>
      <c r="B55" s="31" t="s">
        <v>90</v>
      </c>
      <c r="C55" s="76" t="s">
        <v>135</v>
      </c>
      <c r="D55" s="70">
        <f>SUM(F55:K55)</f>
        <v>615</v>
      </c>
      <c r="E55" s="72">
        <v>27</v>
      </c>
      <c r="F55" s="26">
        <v>97</v>
      </c>
      <c r="G55" s="26">
        <v>106</v>
      </c>
      <c r="H55" s="26">
        <v>99</v>
      </c>
      <c r="I55" s="26">
        <v>99</v>
      </c>
      <c r="J55" s="26">
        <v>106</v>
      </c>
      <c r="K55" s="26">
        <v>108</v>
      </c>
    </row>
    <row r="56" spans="1:11" ht="12.75" customHeight="1">
      <c r="A56" s="75"/>
      <c r="B56" s="32" t="s">
        <v>91</v>
      </c>
      <c r="C56" s="77"/>
      <c r="D56" s="71"/>
      <c r="E56" s="73"/>
      <c r="F56" s="24">
        <v>13.882</v>
      </c>
      <c r="G56" s="24">
        <v>13.094</v>
      </c>
      <c r="H56" s="24">
        <v>13.337</v>
      </c>
      <c r="I56" s="24">
        <v>13.644</v>
      </c>
      <c r="J56" s="24">
        <v>12.766</v>
      </c>
      <c r="K56" s="24">
        <v>12.855</v>
      </c>
    </row>
    <row r="57" spans="1:11" ht="15.75" customHeight="1">
      <c r="A57" s="74">
        <v>27</v>
      </c>
      <c r="B57" s="31" t="s">
        <v>88</v>
      </c>
      <c r="C57" s="76" t="s">
        <v>135</v>
      </c>
      <c r="D57" s="70">
        <f>SUM(F57:K57)</f>
        <v>586</v>
      </c>
      <c r="E57" s="72">
        <v>27</v>
      </c>
      <c r="F57" s="26">
        <v>96</v>
      </c>
      <c r="G57" s="26">
        <v>107</v>
      </c>
      <c r="H57" s="26">
        <v>89</v>
      </c>
      <c r="I57" s="26">
        <v>92</v>
      </c>
      <c r="J57" s="26">
        <v>99</v>
      </c>
      <c r="K57" s="26">
        <v>103</v>
      </c>
    </row>
    <row r="58" spans="1:11" ht="12.75" customHeight="1">
      <c r="A58" s="75"/>
      <c r="B58" s="32" t="s">
        <v>89</v>
      </c>
      <c r="C58" s="77"/>
      <c r="D58" s="71"/>
      <c r="E58" s="73"/>
      <c r="F58" s="24">
        <v>13.748</v>
      </c>
      <c r="G58" s="24">
        <v>12.613</v>
      </c>
      <c r="H58" s="24">
        <v>13.71</v>
      </c>
      <c r="I58" s="24">
        <v>12.905</v>
      </c>
      <c r="J58" s="24">
        <v>13.033</v>
      </c>
      <c r="K58" s="24">
        <v>12.68</v>
      </c>
    </row>
    <row r="59" spans="1:12" ht="15.75" customHeight="1">
      <c r="A59" s="74">
        <v>28</v>
      </c>
      <c r="B59" s="31" t="s">
        <v>125</v>
      </c>
      <c r="C59" s="76" t="s">
        <v>132</v>
      </c>
      <c r="D59" s="70">
        <f>SUM(F59:K59)-L59</f>
        <v>0</v>
      </c>
      <c r="E59" s="72">
        <v>12</v>
      </c>
      <c r="F59" s="26">
        <v>111</v>
      </c>
      <c r="G59" s="26">
        <v>111</v>
      </c>
      <c r="H59" s="26">
        <v>109</v>
      </c>
      <c r="I59" s="26">
        <v>108</v>
      </c>
      <c r="J59" s="26">
        <v>113</v>
      </c>
      <c r="K59" s="26">
        <v>113</v>
      </c>
      <c r="L59" s="55">
        <v>665</v>
      </c>
    </row>
    <row r="60" spans="1:11" ht="12.75" customHeight="1">
      <c r="A60" s="75"/>
      <c r="B60" s="32" t="s">
        <v>194</v>
      </c>
      <c r="C60" s="77"/>
      <c r="D60" s="71"/>
      <c r="E60" s="73"/>
      <c r="F60" s="24">
        <v>12.864</v>
      </c>
      <c r="G60" s="24">
        <v>12.593</v>
      </c>
      <c r="H60" s="24">
        <v>12.774</v>
      </c>
      <c r="I60" s="24">
        <v>12.983</v>
      </c>
      <c r="J60" s="24">
        <v>12.455</v>
      </c>
      <c r="K60" s="24">
        <v>12.528</v>
      </c>
    </row>
    <row r="62" spans="5:6" ht="15.75">
      <c r="E62" s="45"/>
      <c r="F62" s="46" t="s">
        <v>44</v>
      </c>
    </row>
    <row r="63" spans="5:6" ht="15.75">
      <c r="E63" s="47"/>
      <c r="F63" s="46" t="s">
        <v>45</v>
      </c>
    </row>
  </sheetData>
  <sheetProtection/>
  <mergeCells count="114">
    <mergeCell ref="C21:C22"/>
    <mergeCell ref="D21:D22"/>
    <mergeCell ref="E21:E22"/>
    <mergeCell ref="A19:A20"/>
    <mergeCell ref="A5:A6"/>
    <mergeCell ref="C5:C6"/>
    <mergeCell ref="D5:D6"/>
    <mergeCell ref="E5:E6"/>
    <mergeCell ref="A13:A14"/>
    <mergeCell ref="C13:C14"/>
    <mergeCell ref="A11:A12"/>
    <mergeCell ref="C11:C12"/>
    <mergeCell ref="D13:D14"/>
    <mergeCell ref="E13:E14"/>
    <mergeCell ref="A9:A10"/>
    <mergeCell ref="C9:C10"/>
    <mergeCell ref="D9:D10"/>
    <mergeCell ref="E9:E10"/>
    <mergeCell ref="A59:A60"/>
    <mergeCell ref="C59:C60"/>
    <mergeCell ref="D59:D60"/>
    <mergeCell ref="E59:E60"/>
    <mergeCell ref="D11:D12"/>
    <mergeCell ref="E11:E12"/>
    <mergeCell ref="A1:D1"/>
    <mergeCell ref="A3:K3"/>
    <mergeCell ref="A15:A16"/>
    <mergeCell ref="C15:C16"/>
    <mergeCell ref="D15:D16"/>
    <mergeCell ref="E15:E16"/>
    <mergeCell ref="A7:A8"/>
    <mergeCell ref="C7:C8"/>
    <mergeCell ref="D7:D8"/>
    <mergeCell ref="E7:E8"/>
    <mergeCell ref="D19:D20"/>
    <mergeCell ref="E19:E20"/>
    <mergeCell ref="C17:C18"/>
    <mergeCell ref="D17:D18"/>
    <mergeCell ref="A25:A26"/>
    <mergeCell ref="C19:C20"/>
    <mergeCell ref="A17:A18"/>
    <mergeCell ref="E17:E18"/>
    <mergeCell ref="D25:D26"/>
    <mergeCell ref="A21:A22"/>
    <mergeCell ref="E31:E32"/>
    <mergeCell ref="C27:C28"/>
    <mergeCell ref="D27:D28"/>
    <mergeCell ref="E27:E28"/>
    <mergeCell ref="E23:E24"/>
    <mergeCell ref="A27:A28"/>
    <mergeCell ref="A29:A30"/>
    <mergeCell ref="C29:C30"/>
    <mergeCell ref="D29:D30"/>
    <mergeCell ref="E29:E30"/>
    <mergeCell ref="A39:A40"/>
    <mergeCell ref="C39:C40"/>
    <mergeCell ref="D23:D24"/>
    <mergeCell ref="C33:C34"/>
    <mergeCell ref="D33:D34"/>
    <mergeCell ref="A33:A34"/>
    <mergeCell ref="A23:A24"/>
    <mergeCell ref="C23:C24"/>
    <mergeCell ref="A35:A36"/>
    <mergeCell ref="D31:D32"/>
    <mergeCell ref="E33:E34"/>
    <mergeCell ref="E25:E26"/>
    <mergeCell ref="E55:E56"/>
    <mergeCell ref="A43:A44"/>
    <mergeCell ref="A41:A42"/>
    <mergeCell ref="A31:A32"/>
    <mergeCell ref="C31:C32"/>
    <mergeCell ref="D45:D46"/>
    <mergeCell ref="E45:E46"/>
    <mergeCell ref="C25:C26"/>
    <mergeCell ref="C51:C52"/>
    <mergeCell ref="E57:E58"/>
    <mergeCell ref="C53:C54"/>
    <mergeCell ref="E53:E54"/>
    <mergeCell ref="A53:A54"/>
    <mergeCell ref="A57:A58"/>
    <mergeCell ref="C57:C58"/>
    <mergeCell ref="D57:D58"/>
    <mergeCell ref="D55:D56"/>
    <mergeCell ref="D53:D54"/>
    <mergeCell ref="E37:E38"/>
    <mergeCell ref="C41:C42"/>
    <mergeCell ref="C43:C44"/>
    <mergeCell ref="C55:C56"/>
    <mergeCell ref="A45:A46"/>
    <mergeCell ref="A55:A56"/>
    <mergeCell ref="C45:C46"/>
    <mergeCell ref="A47:A48"/>
    <mergeCell ref="C47:C48"/>
    <mergeCell ref="A51:A52"/>
    <mergeCell ref="A49:A50"/>
    <mergeCell ref="C49:C50"/>
    <mergeCell ref="D49:D50"/>
    <mergeCell ref="E49:E50"/>
    <mergeCell ref="C35:C36"/>
    <mergeCell ref="D35:D36"/>
    <mergeCell ref="E35:E36"/>
    <mergeCell ref="A37:A38"/>
    <mergeCell ref="C37:C38"/>
    <mergeCell ref="D37:D38"/>
    <mergeCell ref="D51:D52"/>
    <mergeCell ref="E51:E52"/>
    <mergeCell ref="D39:D40"/>
    <mergeCell ref="D41:D42"/>
    <mergeCell ref="D43:D44"/>
    <mergeCell ref="E39:E40"/>
    <mergeCell ref="E41:E42"/>
    <mergeCell ref="E43:E44"/>
    <mergeCell ref="D47:D48"/>
    <mergeCell ref="E47:E48"/>
  </mergeCells>
  <printOptions horizontalCentered="1"/>
  <pageMargins left="0" right="0" top="0.7874015748031497" bottom="0" header="0" footer="0"/>
  <pageSetup horizontalDpi="300" verticalDpi="300" orientation="portrait" paperSize="9" scale="90" r:id="rId2"/>
  <ignoredErrors>
    <ignoredError sqref="D55:D58 D31:D46 D23:D28 D15:D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Xavi Aguadé</cp:lastModifiedBy>
  <cp:lastPrinted>2018-01-22T06:50:10Z</cp:lastPrinted>
  <dcterms:created xsi:type="dcterms:W3CDTF">2009-01-24T13:55:20Z</dcterms:created>
  <dcterms:modified xsi:type="dcterms:W3CDTF">2020-01-20T08:55:36Z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