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5550" activeTab="4"/>
  </bookViews>
  <sheets>
    <sheet name="GENERAL " sheetId="1" r:id="rId1"/>
    <sheet name="HANDICAP" sheetId="2" r:id="rId2"/>
    <sheet name="1a - TORTOSA" sheetId="3" r:id="rId3"/>
    <sheet name="2a PITLANE" sheetId="4" r:id="rId4"/>
    <sheet name="3a VILABELLA" sheetId="5" r:id="rId5"/>
  </sheets>
  <definedNames/>
  <calcPr fullCalcOnLoad="1"/>
</workbook>
</file>

<file path=xl/sharedStrings.xml><?xml version="1.0" encoding="utf-8"?>
<sst xmlns="http://schemas.openxmlformats.org/spreadsheetml/2006/main" count="393" uniqueCount="160">
  <si>
    <t>POS.</t>
  </si>
  <si>
    <t>CLUB</t>
  </si>
  <si>
    <t>TOTAL</t>
  </si>
  <si>
    <t>Descont.</t>
  </si>
  <si>
    <t>Tortosa</t>
  </si>
  <si>
    <t>EQUIP</t>
  </si>
  <si>
    <t>PILOT</t>
  </si>
  <si>
    <t>PUNTS</t>
  </si>
  <si>
    <t>Total net</t>
  </si>
  <si>
    <t>Vilabella</t>
  </si>
  <si>
    <t>VOLTES</t>
  </si>
  <si>
    <t>HANDICAP</t>
  </si>
  <si>
    <t>Sloting XX</t>
  </si>
  <si>
    <t>Partic.</t>
  </si>
  <si>
    <t>POS</t>
  </si>
  <si>
    <t>COTXE</t>
  </si>
  <si>
    <t>COMA</t>
  </si>
  <si>
    <t>Xavi Miret i Xavi Sanchez</t>
  </si>
  <si>
    <t>Albert Margalef i Pep Guillemat</t>
  </si>
  <si>
    <t>Alfons Unda i Jordi Òdena</t>
  </si>
  <si>
    <t>Xavi Aguadé i Marcel Rovira</t>
  </si>
  <si>
    <t>Adrià Pujol i Josep M. Domènech</t>
  </si>
  <si>
    <t>Jordi Mañas i Josep M. Mañas</t>
  </si>
  <si>
    <t>Soy Leyenda</t>
  </si>
  <si>
    <t>Crazy Cars</t>
  </si>
  <si>
    <t>VILABELLA</t>
  </si>
  <si>
    <t>MAÑAS TEAM</t>
  </si>
  <si>
    <t>Roger Parera i Pep Planas</t>
  </si>
  <si>
    <t>Montroig</t>
  </si>
  <si>
    <t>Pata Negra Deluxe</t>
  </si>
  <si>
    <t>Paco Also</t>
  </si>
  <si>
    <t>Toni López</t>
  </si>
  <si>
    <t>Jordi Òdena</t>
  </si>
  <si>
    <t>Alfons Unda</t>
  </si>
  <si>
    <t>Adrià Pujol</t>
  </si>
  <si>
    <t>Pep Planas</t>
  </si>
  <si>
    <t>Roger Parera</t>
  </si>
  <si>
    <t>Xavi Aguadé</t>
  </si>
  <si>
    <t>Marcel Rovira</t>
  </si>
  <si>
    <t>Fede Guerrero</t>
  </si>
  <si>
    <t>Xavi Miret</t>
  </si>
  <si>
    <t>Abel Parera</t>
  </si>
  <si>
    <t>Pep Guillemat</t>
  </si>
  <si>
    <t>Albert Margalef</t>
  </si>
  <si>
    <t>Joan Cabestany</t>
  </si>
  <si>
    <t>Santi Torà</t>
  </si>
  <si>
    <t>Pablo Grau</t>
  </si>
  <si>
    <t>CLASIFICACIÓ GENERAL RESISTARRACO 2016</t>
  </si>
  <si>
    <t>LOS DE SEMPRE</t>
  </si>
  <si>
    <t>Paco Also i Toni Lopez</t>
  </si>
  <si>
    <t>SOY LEYENDA</t>
  </si>
  <si>
    <t>MIRAKBE SLOTING PLUS</t>
  </si>
  <si>
    <t>SLOTING XX</t>
  </si>
  <si>
    <t>MIRAKBE REVELACIÓ</t>
  </si>
  <si>
    <t>MIRAKBE EVOLUTION</t>
  </si>
  <si>
    <t>CRAZY CARS</t>
  </si>
  <si>
    <t>Mañas Team</t>
  </si>
  <si>
    <t>Jordi Mañas</t>
  </si>
  <si>
    <t>Josep Mª Mañas</t>
  </si>
  <si>
    <t>Ateneu Slot</t>
  </si>
  <si>
    <t>Slot Tortosa</t>
  </si>
  <si>
    <t>Pitlane Slot</t>
  </si>
  <si>
    <t>Slot Vilabella</t>
  </si>
  <si>
    <t>Aloyshop La Lira</t>
  </si>
  <si>
    <t>Slot Mont-Roig</t>
  </si>
  <si>
    <t>Jordi Ferré</t>
  </si>
  <si>
    <t>Sergio Rosa</t>
  </si>
  <si>
    <t>Miquel Miret</t>
  </si>
  <si>
    <t>Eliot Hernández</t>
  </si>
  <si>
    <t>Carles Povill</t>
  </si>
  <si>
    <t>Toni Parés</t>
  </si>
  <si>
    <t>Xavi Sánchez</t>
  </si>
  <si>
    <t>Josep M Doménech</t>
  </si>
  <si>
    <t>RESULTATS RESISTARRACO 2017 - 1a PROVA SLOT TORTOSA 17 AL 19 DE FEBRER 2017</t>
  </si>
  <si>
    <t>Ferrari F40</t>
  </si>
  <si>
    <t>PATA NEGRA DE LUXE</t>
  </si>
  <si>
    <t>MONT-ROIG 69</t>
  </si>
  <si>
    <t>Santi Torà i Jordi Ferré</t>
  </si>
  <si>
    <t>TEST TEAM SLOTING</t>
  </si>
  <si>
    <t>Toni Parés i Miquel Miret</t>
  </si>
  <si>
    <t>N2O SLOT</t>
  </si>
  <si>
    <t>Carles Povill i Jordi Jordà</t>
  </si>
  <si>
    <t>Xavi Sanchez i Fede Guerrero</t>
  </si>
  <si>
    <t>PANDOLS</t>
  </si>
  <si>
    <t>Pere Ferrer i Pablo Grau</t>
  </si>
  <si>
    <t>COLL DE SOM</t>
  </si>
  <si>
    <t>Jordi Aguilar i Carlos Balaguer</t>
  </si>
  <si>
    <t>PATRIARCA TEAM</t>
  </si>
  <si>
    <t>Joan Cabestany i Sergio Rosa</t>
  </si>
  <si>
    <t>Abel Parera i Eliot Hernández</t>
  </si>
  <si>
    <t>Mont-Roig 69</t>
  </si>
  <si>
    <t>Pampislot</t>
  </si>
  <si>
    <t>Los de Sempre</t>
  </si>
  <si>
    <t>Mirakbe Sloting Plus</t>
  </si>
  <si>
    <t>Test Team Sloting</t>
  </si>
  <si>
    <t>Jordi Jordà</t>
  </si>
  <si>
    <t>N2O Slot</t>
  </si>
  <si>
    <t>Xavi Sánchez S</t>
  </si>
  <si>
    <t>Pandols</t>
  </si>
  <si>
    <t>Pere Ferrer</t>
  </si>
  <si>
    <t>Coll de Som</t>
  </si>
  <si>
    <t>Jordi Aguilar</t>
  </si>
  <si>
    <t>Carlos Balaguer</t>
  </si>
  <si>
    <t>Patriarca Team</t>
  </si>
  <si>
    <t>Mirakbe Revelació</t>
  </si>
  <si>
    <t>Mirakbe Evolution</t>
  </si>
  <si>
    <t>RESULTATS RESISTARRACO 2017 - 2a PROVA PITLANE REUS 17 AL 19 DE MARÇ 2017</t>
  </si>
  <si>
    <t>REUS TEAM</t>
  </si>
  <si>
    <t>Sebastian Molina i Dani Robert</t>
  </si>
  <si>
    <t>TRT TEAM SBT</t>
  </si>
  <si>
    <t>Ramon Díaz i Josep Vidal</t>
  </si>
  <si>
    <t>ALOYSHOP LA LIRA GT</t>
  </si>
  <si>
    <t>David Lugilde i Arturo Solsona</t>
  </si>
  <si>
    <t>VILABELLA RAMAL</t>
  </si>
  <si>
    <t>Joan Ramal i Àlex Ramal</t>
  </si>
  <si>
    <t>ALOYSHOP LA LIRA SG</t>
  </si>
  <si>
    <t>Gerard Vives i Sergi González</t>
  </si>
  <si>
    <t>METAL</t>
  </si>
  <si>
    <t>Cisco Salvador i Carles Masip</t>
  </si>
  <si>
    <t>PANDOLS 2.0</t>
  </si>
  <si>
    <t>Pitlane</t>
  </si>
  <si>
    <t>Ateneu</t>
  </si>
  <si>
    <t>La Lira</t>
  </si>
  <si>
    <t>Sebastian Molina</t>
  </si>
  <si>
    <t>Dani Robert</t>
  </si>
  <si>
    <t>Reus Team</t>
  </si>
  <si>
    <t>Metal</t>
  </si>
  <si>
    <t>Cisco Salvador</t>
  </si>
  <si>
    <t>Carles Masip</t>
  </si>
  <si>
    <t>TRT Team SBT</t>
  </si>
  <si>
    <t>Ramon Díaz</t>
  </si>
  <si>
    <t>Josep Vidal</t>
  </si>
  <si>
    <t>David Lugilde</t>
  </si>
  <si>
    <t>Arturo Solsona</t>
  </si>
  <si>
    <t>Aloyshop La Lira GT</t>
  </si>
  <si>
    <t>Vilabella Ramal</t>
  </si>
  <si>
    <t>Joan Ramal</t>
  </si>
  <si>
    <t>Àlex Ramal</t>
  </si>
  <si>
    <t>Gerard Vives</t>
  </si>
  <si>
    <t>Sergi González</t>
  </si>
  <si>
    <t>Aloyshop La Lira SG</t>
  </si>
  <si>
    <t>Toni Pares</t>
  </si>
  <si>
    <t>6h</t>
  </si>
  <si>
    <t>PATA NEGRA</t>
  </si>
  <si>
    <t>SVB FORN DEL BARRI</t>
  </si>
  <si>
    <t>Jordi Rovira i Arnau Aguadé</t>
  </si>
  <si>
    <t>RESULTATS RESISTARRACO 2017 - 3a PROVA VILABELLA 7 AL 9 D'ABRIL DE 2017</t>
  </si>
  <si>
    <t>TRT TEAM SLOT VILABELLA</t>
  </si>
  <si>
    <t>Ramon Díaz i Jordi Ferrando</t>
  </si>
  <si>
    <t>VILABELLA JJ</t>
  </si>
  <si>
    <t>PENALITZACIÓ</t>
  </si>
  <si>
    <t>Jaume Dalmau</t>
  </si>
  <si>
    <t>TRT Team Slot Vilabella</t>
  </si>
  <si>
    <t>Jordi Ferrando</t>
  </si>
  <si>
    <t>Vilabella JJ</t>
  </si>
  <si>
    <t>Jordi Rovira</t>
  </si>
  <si>
    <t>Jorge Montero</t>
  </si>
  <si>
    <t>Vilabella Forn del Barri</t>
  </si>
  <si>
    <t>NP</t>
  </si>
  <si>
    <t>HANDICAP ATENEU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</si>
</sst>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53" applyFont="1">
      <alignment/>
      <protection/>
    </xf>
    <xf numFmtId="0" fontId="0" fillId="0" borderId="0" xfId="53" applyFont="1" applyBorder="1">
      <alignment/>
      <protection/>
    </xf>
    <xf numFmtId="0" fontId="0" fillId="0" borderId="0" xfId="53">
      <alignment/>
      <protection/>
    </xf>
    <xf numFmtId="0" fontId="7" fillId="0" borderId="10" xfId="53" applyFont="1" applyBorder="1" applyAlignment="1">
      <alignment horizontal="center"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0" xfId="53" applyFont="1" applyFill="1" applyBorder="1" applyAlignment="1">
      <alignment horizontal="center"/>
      <protection/>
    </xf>
    <xf numFmtId="0" fontId="9" fillId="0" borderId="0" xfId="53" applyFont="1">
      <alignment/>
      <protection/>
    </xf>
    <xf numFmtId="0" fontId="9" fillId="0" borderId="10" xfId="53" applyFont="1" applyBorder="1" applyAlignment="1">
      <alignment horizontal="center"/>
      <protection/>
    </xf>
    <xf numFmtId="0" fontId="5" fillId="0" borderId="10" xfId="53" applyFont="1" applyFill="1" applyBorder="1">
      <alignment/>
      <protection/>
    </xf>
    <xf numFmtId="0" fontId="9" fillId="2" borderId="10" xfId="53" applyFont="1" applyFill="1" applyBorder="1" applyAlignment="1">
      <alignment horizontal="center" vertical="center"/>
      <protection/>
    </xf>
    <xf numFmtId="0" fontId="8" fillId="32" borderId="10" xfId="53" applyFont="1" applyFill="1" applyBorder="1" applyAlignment="1">
      <alignment horizontal="center"/>
      <protection/>
    </xf>
    <xf numFmtId="0" fontId="6" fillId="32" borderId="10" xfId="53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0" fontId="0" fillId="0" borderId="0" xfId="54">
      <alignment/>
      <protection/>
    </xf>
    <xf numFmtId="0" fontId="4" fillId="0" borderId="0" xfId="54" applyFont="1" applyBorder="1" applyAlignment="1">
      <alignment vertical="center"/>
      <protection/>
    </xf>
    <xf numFmtId="0" fontId="4" fillId="0" borderId="0" xfId="54" applyFont="1" applyBorder="1" applyAlignment="1">
      <alignment/>
      <protection/>
    </xf>
    <xf numFmtId="0" fontId="4" fillId="0" borderId="0" xfId="54" applyFont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0" fillId="0" borderId="0" xfId="53" applyFont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/>
      <protection/>
    </xf>
    <xf numFmtId="0" fontId="10" fillId="0" borderId="0" xfId="54" applyFont="1">
      <alignment/>
      <protection/>
    </xf>
    <xf numFmtId="0" fontId="11" fillId="0" borderId="0" xfId="54" applyFont="1" applyFill="1" applyBorder="1" applyAlignment="1">
      <alignment horizontal="center"/>
      <protection/>
    </xf>
    <xf numFmtId="164" fontId="11" fillId="0" borderId="0" xfId="54" applyNumberFormat="1" applyFont="1" applyFill="1" applyBorder="1" applyAlignment="1">
      <alignment horizontal="center"/>
      <protection/>
    </xf>
    <xf numFmtId="0" fontId="12" fillId="0" borderId="0" xfId="54" applyFont="1" applyFill="1" applyBorder="1" applyAlignment="1">
      <alignment horizontal="center"/>
      <protection/>
    </xf>
    <xf numFmtId="1" fontId="4" fillId="33" borderId="10" xfId="54" applyNumberFormat="1" applyFont="1" applyFill="1" applyBorder="1" applyAlignment="1">
      <alignment horizontal="left"/>
      <protection/>
    </xf>
    <xf numFmtId="0" fontId="0" fillId="33" borderId="10" xfId="54" applyFont="1" applyFill="1" applyBorder="1" applyAlignment="1">
      <alignment horizontal="left"/>
      <protection/>
    </xf>
    <xf numFmtId="164" fontId="0" fillId="0" borderId="10" xfId="54" applyNumberFormat="1" applyFont="1" applyFill="1" applyBorder="1">
      <alignment/>
      <protection/>
    </xf>
    <xf numFmtId="1" fontId="4" fillId="33" borderId="10" xfId="1" applyNumberFormat="1" applyFont="1" applyFill="1" applyBorder="1" applyAlignment="1">
      <alignment horizontal="left"/>
    </xf>
    <xf numFmtId="1" fontId="9" fillId="0" borderId="10" xfId="54" applyNumberFormat="1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5" fillId="0" borderId="10" xfId="53" applyFont="1" applyFill="1" applyBorder="1" applyAlignment="1">
      <alignment horizontal="left"/>
      <protection/>
    </xf>
    <xf numFmtId="0" fontId="16" fillId="0" borderId="11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164" fontId="0" fillId="0" borderId="10" xfId="0" applyNumberFormat="1" applyFont="1" applyFill="1" applyBorder="1" applyAlignment="1">
      <alignment/>
    </xf>
    <xf numFmtId="0" fontId="0" fillId="0" borderId="0" xfId="53" applyFont="1" applyAlignment="1">
      <alignment horizontal="center"/>
      <protection/>
    </xf>
    <xf numFmtId="0" fontId="1" fillId="0" borderId="13" xfId="53" applyFont="1" applyBorder="1" applyAlignment="1">
      <alignment horizontal="center"/>
      <protection/>
    </xf>
    <xf numFmtId="0" fontId="1" fillId="0" borderId="14" xfId="53" applyFont="1" applyBorder="1" applyAlignment="1">
      <alignment horizontal="center"/>
      <protection/>
    </xf>
    <xf numFmtId="0" fontId="4" fillId="0" borderId="0" xfId="53" applyFont="1" applyAlignment="1">
      <alignment horizontal="center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14" fillId="0" borderId="11" xfId="54" applyFont="1" applyBorder="1" applyAlignment="1">
      <alignment horizontal="center" vertical="center"/>
      <protection/>
    </xf>
    <xf numFmtId="0" fontId="14" fillId="0" borderId="12" xfId="54" applyFont="1" applyBorder="1" applyAlignment="1">
      <alignment horizontal="center" vertical="center"/>
      <protection/>
    </xf>
    <xf numFmtId="3" fontId="11" fillId="33" borderId="11" xfId="54" applyNumberFormat="1" applyFont="1" applyFill="1" applyBorder="1" applyAlignment="1">
      <alignment horizontal="center" vertical="center" wrapText="1"/>
      <protection/>
    </xf>
    <xf numFmtId="3" fontId="11" fillId="33" borderId="12" xfId="54" applyNumberFormat="1" applyFont="1" applyFill="1" applyBorder="1" applyAlignment="1">
      <alignment horizontal="center" vertical="center"/>
      <protection/>
    </xf>
    <xf numFmtId="1" fontId="13" fillId="33" borderId="11" xfId="54" applyNumberFormat="1" applyFont="1" applyFill="1" applyBorder="1" applyAlignment="1">
      <alignment horizontal="center" vertical="center"/>
      <protection/>
    </xf>
    <xf numFmtId="1" fontId="13" fillId="33" borderId="12" xfId="54" applyNumberFormat="1" applyFont="1" applyFill="1" applyBorder="1" applyAlignment="1">
      <alignment horizontal="center" vertical="center"/>
      <protection/>
    </xf>
    <xf numFmtId="3" fontId="13" fillId="4" borderId="11" xfId="54" applyNumberFormat="1" applyFont="1" applyFill="1" applyBorder="1" applyAlignment="1">
      <alignment horizontal="center" vertical="center"/>
      <protection/>
    </xf>
    <xf numFmtId="3" fontId="13" fillId="4" borderId="12" xfId="54" applyNumberFormat="1" applyFont="1" applyFill="1" applyBorder="1" applyAlignment="1">
      <alignment horizontal="center" vertical="center"/>
      <protection/>
    </xf>
    <xf numFmtId="0" fontId="8" fillId="4" borderId="11" xfId="1" applyNumberFormat="1" applyFont="1" applyFill="1" applyBorder="1" applyAlignment="1">
      <alignment horizontal="center" vertical="center"/>
    </xf>
    <xf numFmtId="2" fontId="8" fillId="4" borderId="12" xfId="1" applyNumberFormat="1" applyFont="1" applyFill="1" applyBorder="1" applyAlignment="1">
      <alignment horizontal="center" vertical="center"/>
    </xf>
    <xf numFmtId="1" fontId="13" fillId="33" borderId="11" xfId="1" applyNumberFormat="1" applyFont="1" applyFill="1" applyBorder="1" applyAlignment="1">
      <alignment horizontal="center" vertical="center"/>
    </xf>
    <xf numFmtId="1" fontId="13" fillId="33" borderId="12" xfId="1" applyNumberFormat="1" applyFont="1" applyFill="1" applyBorder="1" applyAlignment="1">
      <alignment horizontal="center" vertical="center"/>
    </xf>
    <xf numFmtId="0" fontId="8" fillId="4" borderId="11" xfId="54" applyNumberFormat="1" applyFont="1" applyFill="1" applyBorder="1" applyAlignment="1">
      <alignment horizontal="center" vertical="center"/>
      <protection/>
    </xf>
    <xf numFmtId="2" fontId="8" fillId="4" borderId="12" xfId="54" applyNumberFormat="1" applyFont="1" applyFill="1" applyBorder="1" applyAlignment="1">
      <alignment horizontal="center" vertical="center"/>
      <protection/>
    </xf>
    <xf numFmtId="0" fontId="0" fillId="0" borderId="16" xfId="54" applyFont="1" applyBorder="1" applyAlignment="1">
      <alignment horizont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33" fillId="0" borderId="0" xfId="54" applyFont="1" applyFill="1" applyBorder="1" applyAlignment="1">
      <alignment horizontal="center"/>
      <protection/>
    </xf>
    <xf numFmtId="0" fontId="16" fillId="0" borderId="15" xfId="54" applyFont="1" applyBorder="1" applyAlignment="1">
      <alignment horizontal="center"/>
      <protection/>
    </xf>
    <xf numFmtId="0" fontId="16" fillId="0" borderId="0" xfId="54" applyFont="1" applyBorder="1" applyAlignment="1">
      <alignment horizontal="center"/>
      <protection/>
    </xf>
    <xf numFmtId="1" fontId="9" fillId="0" borderId="10" xfId="0" applyNumberFormat="1" applyFont="1" applyFill="1" applyBorder="1" applyAlignment="1">
      <alignment horizontal="center"/>
    </xf>
  </cellXfs>
  <cellStyles count="56">
    <cellStyle name="Normal" xfId="0"/>
    <cellStyle name="RowLevel_0" xfId="1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_classificacio_general_resistarraco_2014_02" xfId="54"/>
    <cellStyle name="Normal 3" xfId="55"/>
    <cellStyle name="Normal 4" xfId="56"/>
    <cellStyle name="Normal 4 2" xfId="57"/>
    <cellStyle name="Normal 4_classificacio_general_resistarraco_2015_05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0</xdr:row>
      <xdr:rowOff>0</xdr:rowOff>
    </xdr:from>
    <xdr:to>
      <xdr:col>15</xdr:col>
      <xdr:colOff>228600</xdr:colOff>
      <xdr:row>0</xdr:row>
      <xdr:rowOff>923925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0"/>
          <a:ext cx="56673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3</xdr:col>
      <xdr:colOff>209550</xdr:colOff>
      <xdr:row>0</xdr:row>
      <xdr:rowOff>933450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t="6396" b="7873"/>
        <a:stretch>
          <a:fillRect/>
        </a:stretch>
      </xdr:blipFill>
      <xdr:spPr>
        <a:xfrm>
          <a:off x="0" y="38100"/>
          <a:ext cx="2933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0</xdr:row>
      <xdr:rowOff>0</xdr:rowOff>
    </xdr:from>
    <xdr:to>
      <xdr:col>10</xdr:col>
      <xdr:colOff>38100</xdr:colOff>
      <xdr:row>0</xdr:row>
      <xdr:rowOff>838200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9850" y="0"/>
          <a:ext cx="51911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66675</xdr:rowOff>
    </xdr:from>
    <xdr:to>
      <xdr:col>2</xdr:col>
      <xdr:colOff>866775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675"/>
          <a:ext cx="20764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504825</xdr:colOff>
      <xdr:row>0</xdr:row>
      <xdr:rowOff>847725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1666875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1828800</xdr:colOff>
      <xdr:row>0</xdr:row>
      <xdr:rowOff>0</xdr:rowOff>
    </xdr:from>
    <xdr:to>
      <xdr:col>11</xdr:col>
      <xdr:colOff>428625</xdr:colOff>
      <xdr:row>0</xdr:row>
      <xdr:rowOff>847725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0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1666875</xdr:colOff>
      <xdr:row>0</xdr:row>
      <xdr:rowOff>809625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1590675</xdr:colOff>
      <xdr:row>0</xdr:row>
      <xdr:rowOff>28575</xdr:rowOff>
    </xdr:from>
    <xdr:to>
      <xdr:col>9</xdr:col>
      <xdr:colOff>219075</xdr:colOff>
      <xdr:row>5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28575"/>
          <a:ext cx="51911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1</xdr:col>
      <xdr:colOff>1314450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showGridLines="0" zoomScalePageLayoutView="0" workbookViewId="0" topLeftCell="A1">
      <selection activeCell="S9" sqref="S9"/>
    </sheetView>
  </sheetViews>
  <sheetFormatPr defaultColWidth="11.421875" defaultRowHeight="12.75"/>
  <cols>
    <col min="1" max="1" width="5.57421875" style="1" bestFit="1" customWidth="1"/>
    <col min="2" max="2" width="15.8515625" style="1" bestFit="1" customWidth="1"/>
    <col min="3" max="3" width="19.421875" style="33" bestFit="1" customWidth="1"/>
    <col min="4" max="4" width="17.57421875" style="1" bestFit="1" customWidth="1"/>
    <col min="5" max="6" width="7.140625" style="1" customWidth="1"/>
    <col min="7" max="7" width="7.140625" style="2" customWidth="1"/>
    <col min="8" max="9" width="7.8515625" style="1" customWidth="1"/>
    <col min="10" max="12" width="7.140625" style="1" customWidth="1"/>
    <col min="13" max="13" width="6.7109375" style="1" customWidth="1"/>
    <col min="14" max="14" width="5.8515625" style="1" bestFit="1" customWidth="1"/>
    <col min="15" max="15" width="8.00390625" style="1" bestFit="1" customWidth="1"/>
    <col min="16" max="16" width="9.00390625" style="1" bestFit="1" customWidth="1"/>
    <col min="17" max="17" width="6.7109375" style="1" customWidth="1"/>
    <col min="18" max="18" width="5.7109375" style="1" customWidth="1"/>
    <col min="19" max="19" width="6.7109375" style="1" customWidth="1"/>
    <col min="20" max="20" width="6.140625" style="1" customWidth="1"/>
    <col min="21" max="16384" width="11.421875" style="1" customWidth="1"/>
  </cols>
  <sheetData>
    <row r="1" spans="1:3" ht="76.5" customHeight="1">
      <c r="A1" s="38"/>
      <c r="B1" s="38"/>
      <c r="C1" s="38"/>
    </row>
    <row r="2" spans="1:16" s="3" customFormat="1" ht="18.75" customHeight="1">
      <c r="A2" s="41" t="s">
        <v>47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s="3" customFormat="1" ht="14.25" customHeight="1">
      <c r="A3" s="42" t="s">
        <v>0</v>
      </c>
      <c r="B3" s="43" t="s">
        <v>1</v>
      </c>
      <c r="C3" s="44" t="s">
        <v>5</v>
      </c>
      <c r="D3" s="46" t="s">
        <v>6</v>
      </c>
      <c r="E3" s="39" t="s">
        <v>7</v>
      </c>
      <c r="F3" s="40"/>
      <c r="G3" s="40"/>
      <c r="H3" s="40"/>
      <c r="I3" s="40"/>
      <c r="J3" s="40"/>
      <c r="K3" s="40"/>
      <c r="L3" s="40"/>
      <c r="M3" s="47" t="s">
        <v>2</v>
      </c>
      <c r="N3" s="22"/>
      <c r="P3" s="46" t="s">
        <v>8</v>
      </c>
    </row>
    <row r="4" spans="1:16" s="3" customFormat="1" ht="13.5" customHeight="1">
      <c r="A4" s="42"/>
      <c r="B4" s="43"/>
      <c r="C4" s="45"/>
      <c r="D4" s="42"/>
      <c r="E4" s="4" t="s">
        <v>4</v>
      </c>
      <c r="F4" s="4" t="s">
        <v>120</v>
      </c>
      <c r="G4" s="4" t="s">
        <v>9</v>
      </c>
      <c r="H4" s="4" t="s">
        <v>121</v>
      </c>
      <c r="I4" s="4" t="s">
        <v>91</v>
      </c>
      <c r="J4" s="4" t="s">
        <v>28</v>
      </c>
      <c r="K4" s="4" t="s">
        <v>142</v>
      </c>
      <c r="L4" s="4" t="s">
        <v>122</v>
      </c>
      <c r="M4" s="47"/>
      <c r="N4" s="23" t="s">
        <v>13</v>
      </c>
      <c r="O4" s="5" t="s">
        <v>3</v>
      </c>
      <c r="P4" s="42"/>
    </row>
    <row r="5" spans="1:16" s="9" customFormat="1" ht="18.75" customHeight="1">
      <c r="A5" s="6">
        <v>1</v>
      </c>
      <c r="B5" s="11" t="s">
        <v>91</v>
      </c>
      <c r="C5" s="34" t="s">
        <v>23</v>
      </c>
      <c r="D5" s="14" t="s">
        <v>32</v>
      </c>
      <c r="E5" s="7">
        <v>56</v>
      </c>
      <c r="F5" s="8">
        <v>60</v>
      </c>
      <c r="G5" s="8">
        <v>58</v>
      </c>
      <c r="H5" s="8"/>
      <c r="I5" s="7"/>
      <c r="J5" s="8"/>
      <c r="K5" s="7"/>
      <c r="L5" s="7"/>
      <c r="M5" s="13">
        <f>SUM(E5:L5)</f>
        <v>174</v>
      </c>
      <c r="N5" s="8">
        <f>COUNT(E5:L5)*2</f>
        <v>6</v>
      </c>
      <c r="O5" s="10">
        <f>MINA(E5:L5)</f>
        <v>56</v>
      </c>
      <c r="P5" s="12">
        <f>SUM(E5:L5)+N5-O5</f>
        <v>124</v>
      </c>
    </row>
    <row r="6" spans="1:16" s="9" customFormat="1" ht="18.75" customHeight="1">
      <c r="A6" s="6">
        <f>IF(P6=P5,A5,A5+1)</f>
        <v>1</v>
      </c>
      <c r="B6" s="11" t="s">
        <v>91</v>
      </c>
      <c r="C6" s="34" t="s">
        <v>23</v>
      </c>
      <c r="D6" s="14" t="s">
        <v>33</v>
      </c>
      <c r="E6" s="8">
        <v>56</v>
      </c>
      <c r="F6" s="8">
        <v>60</v>
      </c>
      <c r="G6" s="8">
        <v>58</v>
      </c>
      <c r="H6" s="8"/>
      <c r="I6" s="7"/>
      <c r="J6" s="8"/>
      <c r="K6" s="7"/>
      <c r="L6" s="7"/>
      <c r="M6" s="13">
        <f>SUM(E6:L6)</f>
        <v>174</v>
      </c>
      <c r="N6" s="8">
        <f>COUNT(E6:L6)*2</f>
        <v>6</v>
      </c>
      <c r="O6" s="10">
        <f>MINA(E6:L6)</f>
        <v>56</v>
      </c>
      <c r="P6" s="12">
        <f>SUM(E6:L6)+N6-O6</f>
        <v>124</v>
      </c>
    </row>
    <row r="7" spans="1:16" s="9" customFormat="1" ht="18.75" customHeight="1">
      <c r="A7" s="6">
        <f>IF(P7=P6,A6,A6+1)</f>
        <v>2</v>
      </c>
      <c r="B7" s="11" t="s">
        <v>62</v>
      </c>
      <c r="C7" s="34" t="s">
        <v>9</v>
      </c>
      <c r="D7" s="14" t="s">
        <v>37</v>
      </c>
      <c r="E7" s="7">
        <v>50</v>
      </c>
      <c r="F7" s="8">
        <v>56</v>
      </c>
      <c r="G7" s="8">
        <v>60</v>
      </c>
      <c r="H7" s="7"/>
      <c r="I7" s="7"/>
      <c r="J7" s="7"/>
      <c r="K7" s="7"/>
      <c r="L7" s="7"/>
      <c r="M7" s="13">
        <f>SUM(E7:L7)</f>
        <v>166</v>
      </c>
      <c r="N7" s="8">
        <f>COUNT(E7:L7)*2</f>
        <v>6</v>
      </c>
      <c r="O7" s="10">
        <f>MINA(E7:L7)</f>
        <v>50</v>
      </c>
      <c r="P7" s="12">
        <f>SUM(E7:L7)+N7-O7</f>
        <v>122</v>
      </c>
    </row>
    <row r="8" spans="1:16" s="9" customFormat="1" ht="18.75" customHeight="1">
      <c r="A8" s="6">
        <f>IF(P8=P7,A7,A7+1)</f>
        <v>2</v>
      </c>
      <c r="B8" s="11" t="s">
        <v>62</v>
      </c>
      <c r="C8" s="34" t="s">
        <v>9</v>
      </c>
      <c r="D8" s="14" t="s">
        <v>38</v>
      </c>
      <c r="E8" s="7">
        <v>50</v>
      </c>
      <c r="F8" s="8">
        <v>56</v>
      </c>
      <c r="G8" s="8">
        <v>60</v>
      </c>
      <c r="H8" s="7"/>
      <c r="I8" s="8"/>
      <c r="J8" s="7"/>
      <c r="K8" s="7"/>
      <c r="L8" s="7"/>
      <c r="M8" s="13">
        <f>SUM(E8:L8)</f>
        <v>166</v>
      </c>
      <c r="N8" s="8">
        <f>COUNT(E8:L8)*2</f>
        <v>6</v>
      </c>
      <c r="O8" s="10">
        <f>MINA(E8:L8)</f>
        <v>50</v>
      </c>
      <c r="P8" s="12">
        <f>SUM(E8:L8)+N8-O8</f>
        <v>122</v>
      </c>
    </row>
    <row r="9" spans="1:16" s="9" customFormat="1" ht="18.75" customHeight="1">
      <c r="A9" s="6">
        <f>IF(P9=P8,A8,A8+1)</f>
        <v>2</v>
      </c>
      <c r="B9" s="11" t="s">
        <v>60</v>
      </c>
      <c r="C9" s="34" t="s">
        <v>92</v>
      </c>
      <c r="D9" s="14" t="s">
        <v>30</v>
      </c>
      <c r="E9" s="7">
        <v>60</v>
      </c>
      <c r="F9" s="8">
        <v>38</v>
      </c>
      <c r="G9" s="8">
        <v>56</v>
      </c>
      <c r="H9" s="8"/>
      <c r="I9" s="7"/>
      <c r="J9" s="8"/>
      <c r="K9" s="7"/>
      <c r="L9" s="7"/>
      <c r="M9" s="13">
        <f>SUM(E9:L9)</f>
        <v>154</v>
      </c>
      <c r="N9" s="8">
        <f>COUNT(E9:L9)*2</f>
        <v>6</v>
      </c>
      <c r="O9" s="10">
        <f>MINA(E9:L9)</f>
        <v>38</v>
      </c>
      <c r="P9" s="12">
        <f>SUM(E9:L9)+N9-O9</f>
        <v>122</v>
      </c>
    </row>
    <row r="10" spans="1:16" s="9" customFormat="1" ht="18.75" customHeight="1">
      <c r="A10" s="6">
        <f>IF(P10=P9,A9,A9+1)</f>
        <v>2</v>
      </c>
      <c r="B10" s="11" t="s">
        <v>60</v>
      </c>
      <c r="C10" s="34" t="s">
        <v>92</v>
      </c>
      <c r="D10" s="14" t="s">
        <v>31</v>
      </c>
      <c r="E10" s="7">
        <v>60</v>
      </c>
      <c r="F10" s="8">
        <v>38</v>
      </c>
      <c r="G10" s="8">
        <v>56</v>
      </c>
      <c r="H10" s="7"/>
      <c r="I10" s="7"/>
      <c r="J10" s="7"/>
      <c r="K10" s="7"/>
      <c r="L10" s="7"/>
      <c r="M10" s="13">
        <f>SUM(E10:L10)</f>
        <v>154</v>
      </c>
      <c r="N10" s="8">
        <f>COUNT(E10:L10)*2</f>
        <v>6</v>
      </c>
      <c r="O10" s="10">
        <f>MINA(E10:L10)</f>
        <v>38</v>
      </c>
      <c r="P10" s="12">
        <f>SUM(E10:L10)+N10-O10</f>
        <v>122</v>
      </c>
    </row>
    <row r="11" spans="1:16" s="9" customFormat="1" ht="18.75" customHeight="1">
      <c r="A11" s="6">
        <f>IF(P11=P10,A10,A10+1)</f>
        <v>3</v>
      </c>
      <c r="B11" s="11" t="s">
        <v>91</v>
      </c>
      <c r="C11" s="34" t="s">
        <v>29</v>
      </c>
      <c r="D11" s="14" t="s">
        <v>72</v>
      </c>
      <c r="E11" s="8">
        <v>58</v>
      </c>
      <c r="F11" s="8">
        <v>52</v>
      </c>
      <c r="G11" s="8">
        <v>52</v>
      </c>
      <c r="H11" s="7"/>
      <c r="I11" s="7"/>
      <c r="J11" s="8"/>
      <c r="K11" s="7"/>
      <c r="L11" s="7"/>
      <c r="M11" s="13">
        <f>SUM(E11:L11)</f>
        <v>162</v>
      </c>
      <c r="N11" s="8">
        <f>COUNT(E11:L11)*2</f>
        <v>6</v>
      </c>
      <c r="O11" s="10">
        <f>MINA(E11:L11)</f>
        <v>52</v>
      </c>
      <c r="P11" s="12">
        <f>SUM(E11:L11)+N11-O11</f>
        <v>116</v>
      </c>
    </row>
    <row r="12" spans="1:16" s="9" customFormat="1" ht="18.75" customHeight="1">
      <c r="A12" s="6">
        <f>IF(P12=P11,A11,A11+1)</f>
        <v>3</v>
      </c>
      <c r="B12" s="11" t="s">
        <v>91</v>
      </c>
      <c r="C12" s="34" t="s">
        <v>29</v>
      </c>
      <c r="D12" s="14" t="s">
        <v>34</v>
      </c>
      <c r="E12" s="8">
        <v>58</v>
      </c>
      <c r="F12" s="8">
        <v>52</v>
      </c>
      <c r="G12" s="8">
        <v>52</v>
      </c>
      <c r="H12" s="8"/>
      <c r="I12" s="7"/>
      <c r="J12" s="7"/>
      <c r="K12" s="7"/>
      <c r="L12" s="7"/>
      <c r="M12" s="13">
        <f>SUM(E12:L12)</f>
        <v>162</v>
      </c>
      <c r="N12" s="8">
        <f>COUNT(E12:L12)*2</f>
        <v>6</v>
      </c>
      <c r="O12" s="10">
        <f>MINA(E12:L12)</f>
        <v>52</v>
      </c>
      <c r="P12" s="12">
        <f>SUM(E12:L12)+N12-O12</f>
        <v>116</v>
      </c>
    </row>
    <row r="13" spans="1:16" s="9" customFormat="1" ht="18.75" customHeight="1">
      <c r="A13" s="6">
        <f>IF(P13=P12,A12,A12+1)</f>
        <v>4</v>
      </c>
      <c r="B13" s="11" t="s">
        <v>61</v>
      </c>
      <c r="C13" s="34" t="s">
        <v>94</v>
      </c>
      <c r="D13" s="14" t="s">
        <v>67</v>
      </c>
      <c r="E13" s="7">
        <v>46</v>
      </c>
      <c r="F13" s="8">
        <v>58</v>
      </c>
      <c r="G13" s="8">
        <v>48</v>
      </c>
      <c r="H13" s="7"/>
      <c r="I13" s="7"/>
      <c r="J13" s="7"/>
      <c r="K13" s="7"/>
      <c r="L13" s="7"/>
      <c r="M13" s="13">
        <f>SUM(E13:L13)</f>
        <v>152</v>
      </c>
      <c r="N13" s="8">
        <f>COUNT(E13:L13)*2</f>
        <v>6</v>
      </c>
      <c r="O13" s="10">
        <f>MINA(E13:L13)</f>
        <v>46</v>
      </c>
      <c r="P13" s="12">
        <f>SUM(E13:L13)+N13-O13</f>
        <v>112</v>
      </c>
    </row>
    <row r="14" spans="1:16" s="9" customFormat="1" ht="18.75" customHeight="1">
      <c r="A14" s="6">
        <f>IF(P14=P13,A13,A13+1)</f>
        <v>4</v>
      </c>
      <c r="B14" s="11" t="s">
        <v>61</v>
      </c>
      <c r="C14" s="34" t="s">
        <v>94</v>
      </c>
      <c r="D14" s="14" t="s">
        <v>70</v>
      </c>
      <c r="E14" s="7">
        <v>46</v>
      </c>
      <c r="F14" s="8">
        <v>58</v>
      </c>
      <c r="G14" s="8">
        <v>48</v>
      </c>
      <c r="H14" s="8"/>
      <c r="I14" s="7"/>
      <c r="J14" s="8"/>
      <c r="K14" s="7"/>
      <c r="L14" s="7"/>
      <c r="M14" s="13">
        <f>SUM(E14:L14)</f>
        <v>152</v>
      </c>
      <c r="N14" s="8">
        <f>COUNT(E14:L14)*2</f>
        <v>6</v>
      </c>
      <c r="O14" s="10">
        <f>MINA(E14:L14)</f>
        <v>46</v>
      </c>
      <c r="P14" s="12">
        <f>SUM(E14:L14)+N14-O14</f>
        <v>112</v>
      </c>
    </row>
    <row r="15" spans="1:16" s="9" customFormat="1" ht="18.75" customHeight="1">
      <c r="A15" s="6">
        <f>IF(P15=P14,A14,A14+1)</f>
        <v>4</v>
      </c>
      <c r="B15" s="11" t="s">
        <v>61</v>
      </c>
      <c r="C15" s="34" t="s">
        <v>93</v>
      </c>
      <c r="D15" s="14" t="s">
        <v>36</v>
      </c>
      <c r="E15" s="8">
        <v>52</v>
      </c>
      <c r="F15" s="7">
        <v>54</v>
      </c>
      <c r="G15" s="8">
        <v>44</v>
      </c>
      <c r="H15" s="7"/>
      <c r="I15" s="7"/>
      <c r="J15" s="8"/>
      <c r="K15" s="7"/>
      <c r="L15" s="7"/>
      <c r="M15" s="13">
        <f>SUM(E15:L15)</f>
        <v>150</v>
      </c>
      <c r="N15" s="8">
        <f>COUNT(E15:L15)*2</f>
        <v>6</v>
      </c>
      <c r="O15" s="10">
        <f>MINA(E15:L15)</f>
        <v>44</v>
      </c>
      <c r="P15" s="12">
        <f>SUM(E15:L15)+N15-O15</f>
        <v>112</v>
      </c>
    </row>
    <row r="16" spans="1:16" s="9" customFormat="1" ht="18.75" customHeight="1">
      <c r="A16" s="6">
        <f>IF(P16=P15,A15,A15+1)</f>
        <v>4</v>
      </c>
      <c r="B16" s="11" t="s">
        <v>61</v>
      </c>
      <c r="C16" s="34" t="s">
        <v>93</v>
      </c>
      <c r="D16" s="14" t="s">
        <v>35</v>
      </c>
      <c r="E16" s="8">
        <v>52</v>
      </c>
      <c r="F16" s="7">
        <v>54</v>
      </c>
      <c r="G16" s="8">
        <v>44</v>
      </c>
      <c r="H16" s="7"/>
      <c r="I16" s="7"/>
      <c r="J16" s="8"/>
      <c r="K16" s="7"/>
      <c r="L16" s="7"/>
      <c r="M16" s="13">
        <f>SUM(E16:L16)</f>
        <v>150</v>
      </c>
      <c r="N16" s="8">
        <f>COUNT(E16:L16)*2</f>
        <v>6</v>
      </c>
      <c r="O16" s="10">
        <f>MINA(E16:L16)</f>
        <v>44</v>
      </c>
      <c r="P16" s="12">
        <f>SUM(E16:L16)+N16-O16</f>
        <v>112</v>
      </c>
    </row>
    <row r="17" spans="1:16" s="9" customFormat="1" ht="18.75" customHeight="1">
      <c r="A17" s="6">
        <f>IF(P17=P16,A16,A16+1)</f>
        <v>5</v>
      </c>
      <c r="B17" s="11" t="s">
        <v>64</v>
      </c>
      <c r="C17" s="34" t="s">
        <v>90</v>
      </c>
      <c r="D17" s="14" t="s">
        <v>45</v>
      </c>
      <c r="E17" s="7">
        <v>54</v>
      </c>
      <c r="F17" s="8">
        <v>42</v>
      </c>
      <c r="G17" s="8">
        <v>50</v>
      </c>
      <c r="H17" s="8"/>
      <c r="I17" s="8"/>
      <c r="J17" s="7"/>
      <c r="K17" s="7"/>
      <c r="L17" s="7"/>
      <c r="M17" s="13">
        <f>SUM(E17:L17)</f>
        <v>146</v>
      </c>
      <c r="N17" s="8">
        <f>COUNT(E17:L17)*2</f>
        <v>6</v>
      </c>
      <c r="O17" s="10">
        <f>MINA(E17:L17)</f>
        <v>42</v>
      </c>
      <c r="P17" s="12">
        <f>SUM(E17:L17)+N17-O17</f>
        <v>110</v>
      </c>
    </row>
    <row r="18" spans="1:16" s="9" customFormat="1" ht="18.75" customHeight="1">
      <c r="A18" s="6">
        <f>IF(P18=P17,A17,A17+1)</f>
        <v>5</v>
      </c>
      <c r="B18" s="11" t="s">
        <v>64</v>
      </c>
      <c r="C18" s="34" t="s">
        <v>90</v>
      </c>
      <c r="D18" s="14" t="s">
        <v>65</v>
      </c>
      <c r="E18" s="7">
        <v>54</v>
      </c>
      <c r="F18" s="8">
        <v>42</v>
      </c>
      <c r="G18" s="8">
        <v>50</v>
      </c>
      <c r="H18" s="8"/>
      <c r="I18" s="7"/>
      <c r="J18" s="8"/>
      <c r="K18" s="7"/>
      <c r="L18" s="7"/>
      <c r="M18" s="13">
        <f>SUM(E18:L18)</f>
        <v>146</v>
      </c>
      <c r="N18" s="8">
        <f>COUNT(E18:L18)*2</f>
        <v>6</v>
      </c>
      <c r="O18" s="10">
        <f>MINA(E18:L18)</f>
        <v>42</v>
      </c>
      <c r="P18" s="12">
        <f>SUM(E18:L18)+N18-O18</f>
        <v>110</v>
      </c>
    </row>
    <row r="19" spans="1:16" s="9" customFormat="1" ht="18.75" customHeight="1">
      <c r="A19" s="6">
        <f>IF(P19=P22,A22,A22+1)</f>
        <v>6</v>
      </c>
      <c r="B19" s="11" t="s">
        <v>59</v>
      </c>
      <c r="C19" s="34" t="s">
        <v>96</v>
      </c>
      <c r="D19" s="14" t="s">
        <v>69</v>
      </c>
      <c r="E19" s="7">
        <v>42</v>
      </c>
      <c r="F19" s="8" t="s">
        <v>158</v>
      </c>
      <c r="G19" s="8">
        <v>54</v>
      </c>
      <c r="H19" s="7"/>
      <c r="I19" s="7"/>
      <c r="J19" s="7"/>
      <c r="K19" s="7"/>
      <c r="L19" s="7"/>
      <c r="M19" s="13">
        <f>SUM(E19:L19)</f>
        <v>96</v>
      </c>
      <c r="N19" s="8">
        <f>COUNT(E19:L19)*2</f>
        <v>4</v>
      </c>
      <c r="O19" s="10">
        <f>MINA(E19:L19)</f>
        <v>0</v>
      </c>
      <c r="P19" s="12">
        <f>SUM(E19:L19)+N19-O19</f>
        <v>100</v>
      </c>
    </row>
    <row r="20" spans="1:16" s="9" customFormat="1" ht="18.75" customHeight="1">
      <c r="A20" s="6">
        <f>IF(P20=P19,A19,A19+1)</f>
        <v>6</v>
      </c>
      <c r="B20" s="11" t="s">
        <v>63</v>
      </c>
      <c r="C20" s="34" t="s">
        <v>96</v>
      </c>
      <c r="D20" s="14" t="s">
        <v>95</v>
      </c>
      <c r="E20" s="8">
        <v>42</v>
      </c>
      <c r="F20" s="7" t="s">
        <v>158</v>
      </c>
      <c r="G20" s="8">
        <v>54</v>
      </c>
      <c r="H20" s="7"/>
      <c r="I20" s="7"/>
      <c r="J20" s="8"/>
      <c r="K20" s="7"/>
      <c r="L20" s="7"/>
      <c r="M20" s="13">
        <f>SUM(E20:L20)</f>
        <v>96</v>
      </c>
      <c r="N20" s="8">
        <f>COUNT(E20:L20)*2</f>
        <v>4</v>
      </c>
      <c r="O20" s="10">
        <f>MINA(E20:L20)</f>
        <v>0</v>
      </c>
      <c r="P20" s="12">
        <f>SUM(E20:L20)+N20-O20</f>
        <v>100</v>
      </c>
    </row>
    <row r="21" spans="1:16" s="9" customFormat="1" ht="18.75" customHeight="1">
      <c r="A21" s="6">
        <f>IF(P21=P18,A18,A18+1)</f>
        <v>6</v>
      </c>
      <c r="B21" s="11" t="s">
        <v>61</v>
      </c>
      <c r="C21" s="34" t="s">
        <v>105</v>
      </c>
      <c r="D21" s="14" t="s">
        <v>42</v>
      </c>
      <c r="E21" s="8">
        <v>48</v>
      </c>
      <c r="F21" s="8">
        <v>48</v>
      </c>
      <c r="G21" s="8" t="s">
        <v>158</v>
      </c>
      <c r="H21" s="8"/>
      <c r="I21" s="8"/>
      <c r="J21" s="7"/>
      <c r="K21" s="7"/>
      <c r="L21" s="7"/>
      <c r="M21" s="13">
        <f>SUM(E21:L21)</f>
        <v>96</v>
      </c>
      <c r="N21" s="8">
        <f>COUNT(E21:L21)*2</f>
        <v>4</v>
      </c>
      <c r="O21" s="10">
        <f>MINA(E21:L21)</f>
        <v>0</v>
      </c>
      <c r="P21" s="12">
        <f>SUM(E21:L21)+N21-O21</f>
        <v>100</v>
      </c>
    </row>
    <row r="22" spans="1:16" s="9" customFormat="1" ht="18.75" customHeight="1">
      <c r="A22" s="6">
        <f>IF(P22=P21,A21,A21+1)</f>
        <v>6</v>
      </c>
      <c r="B22" s="11" t="s">
        <v>61</v>
      </c>
      <c r="C22" s="34" t="s">
        <v>105</v>
      </c>
      <c r="D22" s="14" t="s">
        <v>43</v>
      </c>
      <c r="E22" s="8">
        <v>48</v>
      </c>
      <c r="F22" s="7">
        <v>48</v>
      </c>
      <c r="G22" s="8" t="s">
        <v>158</v>
      </c>
      <c r="H22" s="8"/>
      <c r="I22" s="7"/>
      <c r="J22" s="8"/>
      <c r="K22" s="7"/>
      <c r="L22" s="7"/>
      <c r="M22" s="13">
        <f>SUM(E22:L22)</f>
        <v>96</v>
      </c>
      <c r="N22" s="8">
        <f>COUNT(E22:L22)*2</f>
        <v>4</v>
      </c>
      <c r="O22" s="10">
        <f>MINA(E22:L22)</f>
        <v>0</v>
      </c>
      <c r="P22" s="12">
        <f>SUM(E22:L22)+N22-O22</f>
        <v>100</v>
      </c>
    </row>
    <row r="23" spans="1:16" s="9" customFormat="1" ht="18.75" customHeight="1">
      <c r="A23" s="6">
        <f>IF(P23=P20,A20,A20+1)</f>
        <v>7</v>
      </c>
      <c r="B23" s="11" t="s">
        <v>61</v>
      </c>
      <c r="C23" s="34" t="s">
        <v>12</v>
      </c>
      <c r="D23" s="14" t="s">
        <v>71</v>
      </c>
      <c r="E23" s="7">
        <v>44</v>
      </c>
      <c r="F23" s="8">
        <v>44</v>
      </c>
      <c r="G23" s="8" t="s">
        <v>158</v>
      </c>
      <c r="H23" s="8"/>
      <c r="I23" s="7"/>
      <c r="J23" s="8"/>
      <c r="K23" s="7"/>
      <c r="L23" s="7"/>
      <c r="M23" s="13">
        <f>SUM(E23:L23)</f>
        <v>88</v>
      </c>
      <c r="N23" s="8">
        <f>COUNT(E23:L23)*2</f>
        <v>4</v>
      </c>
      <c r="O23" s="10">
        <f>MINA(E23:L23)</f>
        <v>0</v>
      </c>
      <c r="P23" s="12">
        <f>SUM(E23:L23)+N23-O23</f>
        <v>92</v>
      </c>
    </row>
    <row r="24" spans="1:16" s="9" customFormat="1" ht="18.75" customHeight="1">
      <c r="A24" s="6">
        <f>IF(P24=P23,A23,A23+1)</f>
        <v>7</v>
      </c>
      <c r="B24" s="11" t="s">
        <v>61</v>
      </c>
      <c r="C24" s="34" t="s">
        <v>12</v>
      </c>
      <c r="D24" s="14" t="s">
        <v>40</v>
      </c>
      <c r="E24" s="7">
        <v>44</v>
      </c>
      <c r="F24" s="8">
        <v>44</v>
      </c>
      <c r="G24" s="8" t="s">
        <v>158</v>
      </c>
      <c r="H24" s="7"/>
      <c r="I24" s="7"/>
      <c r="J24" s="7"/>
      <c r="K24" s="7"/>
      <c r="L24" s="7"/>
      <c r="M24" s="13">
        <f>SUM(E24:L24)</f>
        <v>88</v>
      </c>
      <c r="N24" s="8">
        <f>COUNT(E24:L24)*2</f>
        <v>4</v>
      </c>
      <c r="O24" s="10">
        <f>MINA(E24:L24)</f>
        <v>0</v>
      </c>
      <c r="P24" s="12">
        <f>SUM(E24:L24)+N24-O24</f>
        <v>92</v>
      </c>
    </row>
    <row r="25" spans="1:16" s="9" customFormat="1" ht="18.75" customHeight="1">
      <c r="A25" s="6">
        <f>IF(P25=P24,A24,A24+1)</f>
        <v>8</v>
      </c>
      <c r="B25" s="11" t="s">
        <v>61</v>
      </c>
      <c r="C25" s="34" t="s">
        <v>104</v>
      </c>
      <c r="D25" s="14" t="s">
        <v>41</v>
      </c>
      <c r="E25" s="8">
        <v>30</v>
      </c>
      <c r="F25" s="7">
        <v>46</v>
      </c>
      <c r="G25" s="8">
        <v>38</v>
      </c>
      <c r="H25" s="8"/>
      <c r="I25" s="8"/>
      <c r="J25" s="7"/>
      <c r="K25" s="7"/>
      <c r="L25" s="7"/>
      <c r="M25" s="13">
        <f>SUM(E25:L25)</f>
        <v>114</v>
      </c>
      <c r="N25" s="8">
        <f>COUNT(E25:L25)*2</f>
        <v>6</v>
      </c>
      <c r="O25" s="10">
        <f>MINA(E25:L25)</f>
        <v>30</v>
      </c>
      <c r="P25" s="12">
        <f>SUM(E25:L25)+N25-O25</f>
        <v>90</v>
      </c>
    </row>
    <row r="26" spans="1:16" s="9" customFormat="1" ht="18.75" customHeight="1">
      <c r="A26" s="6">
        <f>IF(P26=P25,A25,A25+1)</f>
        <v>8</v>
      </c>
      <c r="B26" s="11" t="s">
        <v>61</v>
      </c>
      <c r="C26" s="34" t="s">
        <v>104</v>
      </c>
      <c r="D26" s="14" t="s">
        <v>68</v>
      </c>
      <c r="E26" s="7">
        <v>30</v>
      </c>
      <c r="F26" s="8">
        <v>46</v>
      </c>
      <c r="G26" s="8">
        <v>38</v>
      </c>
      <c r="H26" s="8"/>
      <c r="I26" s="7"/>
      <c r="J26" s="8"/>
      <c r="K26" s="7"/>
      <c r="L26" s="7"/>
      <c r="M26" s="13">
        <f>SUM(E26:L26)</f>
        <v>114</v>
      </c>
      <c r="N26" s="8">
        <f>COUNT(E26:L26)*2</f>
        <v>6</v>
      </c>
      <c r="O26" s="10">
        <f>MINA(E26:L26)</f>
        <v>30</v>
      </c>
      <c r="P26" s="12">
        <f>SUM(E26:L26)+N26-O26</f>
        <v>90</v>
      </c>
    </row>
    <row r="27" spans="1:16" s="9" customFormat="1" ht="18.75" customHeight="1">
      <c r="A27" s="6">
        <f>IF(P27=P26,A26,A26+1)</f>
        <v>9</v>
      </c>
      <c r="B27" s="11" t="s">
        <v>63</v>
      </c>
      <c r="C27" s="34" t="s">
        <v>134</v>
      </c>
      <c r="D27" s="14" t="s">
        <v>132</v>
      </c>
      <c r="E27" s="8" t="s">
        <v>158</v>
      </c>
      <c r="F27" s="7">
        <v>34</v>
      </c>
      <c r="G27" s="8">
        <v>46</v>
      </c>
      <c r="H27" s="7"/>
      <c r="I27" s="7"/>
      <c r="J27" s="8"/>
      <c r="K27" s="7"/>
      <c r="L27" s="7"/>
      <c r="M27" s="13">
        <f>SUM(E27:L27)</f>
        <v>80</v>
      </c>
      <c r="N27" s="8">
        <f>COUNT(E27:L27)*2</f>
        <v>4</v>
      </c>
      <c r="O27" s="10">
        <f>MINA(E27:L27)</f>
        <v>0</v>
      </c>
      <c r="P27" s="12">
        <f>SUM(E27:L27)+N27-O27</f>
        <v>84</v>
      </c>
    </row>
    <row r="28" spans="1:16" s="9" customFormat="1" ht="18.75" customHeight="1">
      <c r="A28" s="6">
        <f>IF(P28=P27,A27,A27+1)</f>
        <v>9</v>
      </c>
      <c r="B28" s="11" t="s">
        <v>63</v>
      </c>
      <c r="C28" s="34" t="s">
        <v>134</v>
      </c>
      <c r="D28" s="14" t="s">
        <v>133</v>
      </c>
      <c r="E28" s="8" t="s">
        <v>158</v>
      </c>
      <c r="F28" s="7">
        <v>34</v>
      </c>
      <c r="G28" s="8">
        <v>46</v>
      </c>
      <c r="H28" s="7"/>
      <c r="I28" s="7"/>
      <c r="J28" s="8"/>
      <c r="K28" s="7"/>
      <c r="L28" s="7"/>
      <c r="M28" s="13">
        <f>SUM(E28:L28)</f>
        <v>80</v>
      </c>
      <c r="N28" s="8">
        <f>COUNT(E28:L28)*2</f>
        <v>4</v>
      </c>
      <c r="O28" s="10">
        <f>MINA(E28:L28)</f>
        <v>0</v>
      </c>
      <c r="P28" s="12">
        <f>SUM(E28:L28)+N28-O28</f>
        <v>84</v>
      </c>
    </row>
    <row r="29" spans="1:16" s="9" customFormat="1" ht="18.75" customHeight="1">
      <c r="A29" s="6">
        <f>IF(P29=P28,A28,A28+1)</f>
        <v>10</v>
      </c>
      <c r="B29" s="11" t="s">
        <v>62</v>
      </c>
      <c r="C29" s="34" t="s">
        <v>152</v>
      </c>
      <c r="D29" s="14" t="s">
        <v>130</v>
      </c>
      <c r="E29" s="8" t="s">
        <v>158</v>
      </c>
      <c r="F29" s="7">
        <v>36</v>
      </c>
      <c r="G29" s="8">
        <v>42</v>
      </c>
      <c r="H29" s="7"/>
      <c r="I29" s="7"/>
      <c r="J29" s="8"/>
      <c r="K29" s="7"/>
      <c r="L29" s="7"/>
      <c r="M29" s="13">
        <f>SUM(E29:L29)</f>
        <v>78</v>
      </c>
      <c r="N29" s="8">
        <f>COUNT(E29:L29)*2</f>
        <v>4</v>
      </c>
      <c r="O29" s="10">
        <f>MINA(E29:L29)</f>
        <v>0</v>
      </c>
      <c r="P29" s="12">
        <f>SUM(E29:L29)+N29-O29</f>
        <v>82</v>
      </c>
    </row>
    <row r="30" spans="1:16" s="9" customFormat="1" ht="18.75" customHeight="1">
      <c r="A30" s="6">
        <f>IF(P30=P29,A29,A29+1)</f>
        <v>11</v>
      </c>
      <c r="B30" s="11" t="s">
        <v>61</v>
      </c>
      <c r="C30" s="34" t="s">
        <v>56</v>
      </c>
      <c r="D30" s="14" t="s">
        <v>57</v>
      </c>
      <c r="E30" s="7">
        <v>32</v>
      </c>
      <c r="F30" s="8">
        <v>32</v>
      </c>
      <c r="G30" s="8">
        <v>36</v>
      </c>
      <c r="H30" s="8"/>
      <c r="I30" s="7"/>
      <c r="J30" s="8"/>
      <c r="K30" s="7"/>
      <c r="L30" s="7"/>
      <c r="M30" s="13">
        <f>SUM(E30:L30)</f>
        <v>100</v>
      </c>
      <c r="N30" s="8">
        <f>COUNT(E30:L30)*2</f>
        <v>6</v>
      </c>
      <c r="O30" s="10">
        <f>MINA(E30:L30)</f>
        <v>32</v>
      </c>
      <c r="P30" s="12">
        <f>SUM(E30:L30)+N30-O30</f>
        <v>74</v>
      </c>
    </row>
    <row r="31" spans="1:16" s="3" customFormat="1" ht="18.75" customHeight="1">
      <c r="A31" s="6">
        <f>IF(P31=P30,A30,A30+1)</f>
        <v>11</v>
      </c>
      <c r="B31" s="11" t="s">
        <v>61</v>
      </c>
      <c r="C31" s="34" t="s">
        <v>56</v>
      </c>
      <c r="D31" s="14" t="s">
        <v>58</v>
      </c>
      <c r="E31" s="8">
        <v>32</v>
      </c>
      <c r="F31" s="7">
        <v>32</v>
      </c>
      <c r="G31" s="8">
        <v>36</v>
      </c>
      <c r="H31" s="8"/>
      <c r="I31" s="8"/>
      <c r="J31" s="7"/>
      <c r="K31" s="7"/>
      <c r="L31" s="7"/>
      <c r="M31" s="13">
        <f>SUM(E31:L31)</f>
        <v>100</v>
      </c>
      <c r="N31" s="8">
        <f>COUNT(E31:L31)*2</f>
        <v>6</v>
      </c>
      <c r="O31" s="10">
        <f>MINA(E31:L31)</f>
        <v>32</v>
      </c>
      <c r="P31" s="12">
        <f>SUM(E31:L31)+N31-O31</f>
        <v>74</v>
      </c>
    </row>
    <row r="32" spans="1:16" s="3" customFormat="1" ht="18.75" customHeight="1">
      <c r="A32" s="6">
        <f>IF(P32=P35,A35,A35+1)</f>
        <v>12</v>
      </c>
      <c r="B32" s="11" t="s">
        <v>62</v>
      </c>
      <c r="C32" s="34" t="s">
        <v>135</v>
      </c>
      <c r="D32" s="14" t="s">
        <v>136</v>
      </c>
      <c r="E32" s="8" t="s">
        <v>158</v>
      </c>
      <c r="F32" s="7">
        <v>28</v>
      </c>
      <c r="G32" s="8">
        <v>40</v>
      </c>
      <c r="H32" s="7"/>
      <c r="I32" s="7"/>
      <c r="J32" s="8"/>
      <c r="K32" s="7"/>
      <c r="L32" s="7"/>
      <c r="M32" s="13">
        <f>SUM(E32:L32)</f>
        <v>68</v>
      </c>
      <c r="N32" s="8">
        <f>COUNT(E32:L32)*2</f>
        <v>4</v>
      </c>
      <c r="O32" s="10">
        <f>MINA(E32:L32)</f>
        <v>0</v>
      </c>
      <c r="P32" s="12">
        <f>SUM(E32:L32)+N32-O32</f>
        <v>72</v>
      </c>
    </row>
    <row r="33" spans="1:16" s="9" customFormat="1" ht="18.75" customHeight="1">
      <c r="A33" s="6">
        <f>IF(P33=P32,A32,A32+1)</f>
        <v>12</v>
      </c>
      <c r="B33" s="11" t="s">
        <v>62</v>
      </c>
      <c r="C33" s="34" t="s">
        <v>135</v>
      </c>
      <c r="D33" s="14" t="s">
        <v>137</v>
      </c>
      <c r="E33" s="8" t="s">
        <v>158</v>
      </c>
      <c r="F33" s="7">
        <v>28</v>
      </c>
      <c r="G33" s="8">
        <v>40</v>
      </c>
      <c r="H33" s="7"/>
      <c r="I33" s="7"/>
      <c r="J33" s="8"/>
      <c r="K33" s="7"/>
      <c r="L33" s="7"/>
      <c r="M33" s="13">
        <f>SUM(E33:L33)</f>
        <v>68</v>
      </c>
      <c r="N33" s="8">
        <f>COUNT(E33:L33)*2</f>
        <v>4</v>
      </c>
      <c r="O33" s="10">
        <f>MINA(E33:L33)</f>
        <v>0</v>
      </c>
      <c r="P33" s="12">
        <f>SUM(E33:L33)+N33-O33</f>
        <v>72</v>
      </c>
    </row>
    <row r="34" spans="1:16" s="3" customFormat="1" ht="18.75" customHeight="1">
      <c r="A34" s="6">
        <f>IF(P34=P31,A31,A31+1)</f>
        <v>12</v>
      </c>
      <c r="B34" s="11" t="s">
        <v>60</v>
      </c>
      <c r="C34" s="34" t="s">
        <v>98</v>
      </c>
      <c r="D34" s="14" t="s">
        <v>99</v>
      </c>
      <c r="E34" s="8">
        <v>38</v>
      </c>
      <c r="F34" s="8">
        <v>30</v>
      </c>
      <c r="G34" s="8" t="s">
        <v>158</v>
      </c>
      <c r="H34" s="8"/>
      <c r="I34" s="8"/>
      <c r="J34" s="7"/>
      <c r="K34" s="7"/>
      <c r="L34" s="7"/>
      <c r="M34" s="13">
        <f>SUM(E34:L34)</f>
        <v>68</v>
      </c>
      <c r="N34" s="8">
        <f>COUNT(E34:L34)*2</f>
        <v>4</v>
      </c>
      <c r="O34" s="10">
        <f>MINA(E34:L34)</f>
        <v>0</v>
      </c>
      <c r="P34" s="12">
        <f>SUM(E34:L34)+N34-O34</f>
        <v>72</v>
      </c>
    </row>
    <row r="35" spans="1:16" s="9" customFormat="1" ht="18.75" customHeight="1">
      <c r="A35" s="6">
        <f>IF(P35=P34,A34,A34+1)</f>
        <v>12</v>
      </c>
      <c r="B35" s="11" t="s">
        <v>60</v>
      </c>
      <c r="C35" s="34" t="s">
        <v>98</v>
      </c>
      <c r="D35" s="14" t="s">
        <v>46</v>
      </c>
      <c r="E35" s="7">
        <v>38</v>
      </c>
      <c r="F35" s="8">
        <v>30</v>
      </c>
      <c r="G35" s="8" t="s">
        <v>158</v>
      </c>
      <c r="H35" s="7"/>
      <c r="I35" s="7"/>
      <c r="J35" s="7"/>
      <c r="K35" s="7"/>
      <c r="L35" s="7"/>
      <c r="M35" s="13">
        <f>SUM(E35:L35)</f>
        <v>68</v>
      </c>
      <c r="N35" s="8">
        <f>COUNT(E35:L35)*2</f>
        <v>4</v>
      </c>
      <c r="O35" s="10">
        <f>MINA(E35:L35)</f>
        <v>0</v>
      </c>
      <c r="P35" s="12">
        <f>SUM(E35:L35)+N35-O35</f>
        <v>72</v>
      </c>
    </row>
    <row r="36" spans="1:16" s="3" customFormat="1" ht="18.75" customHeight="1">
      <c r="A36" s="6">
        <f>IF(P36=P33,A33,A33+1)</f>
        <v>13</v>
      </c>
      <c r="B36" s="11" t="s">
        <v>61</v>
      </c>
      <c r="C36" s="34" t="s">
        <v>125</v>
      </c>
      <c r="D36" s="14" t="s">
        <v>123</v>
      </c>
      <c r="E36" s="7" t="s">
        <v>158</v>
      </c>
      <c r="F36" s="8">
        <v>50</v>
      </c>
      <c r="G36" s="8" t="s">
        <v>158</v>
      </c>
      <c r="H36" s="7"/>
      <c r="I36" s="7"/>
      <c r="J36" s="7"/>
      <c r="K36" s="7"/>
      <c r="L36" s="7"/>
      <c r="M36" s="13">
        <f>SUM(E36:L36)</f>
        <v>50</v>
      </c>
      <c r="N36" s="8">
        <f>COUNT(E36:L36)*2</f>
        <v>2</v>
      </c>
      <c r="O36" s="10">
        <f>MINA(E36:L36)</f>
        <v>0</v>
      </c>
      <c r="P36" s="12">
        <f>SUM(E36:L36)+N36-O36</f>
        <v>52</v>
      </c>
    </row>
    <row r="37" spans="1:16" ht="18.75" customHeight="1">
      <c r="A37" s="6">
        <f>IF(P37=P36,A36,A36+1)</f>
        <v>13</v>
      </c>
      <c r="B37" s="11" t="s">
        <v>61</v>
      </c>
      <c r="C37" s="34" t="s">
        <v>125</v>
      </c>
      <c r="D37" s="14" t="s">
        <v>124</v>
      </c>
      <c r="E37" s="8" t="s">
        <v>158</v>
      </c>
      <c r="F37" s="7">
        <v>50</v>
      </c>
      <c r="G37" s="8" t="s">
        <v>158</v>
      </c>
      <c r="H37" s="7"/>
      <c r="I37" s="7"/>
      <c r="J37" s="8"/>
      <c r="K37" s="7"/>
      <c r="L37" s="7"/>
      <c r="M37" s="13">
        <f>SUM(E37:L37)</f>
        <v>50</v>
      </c>
      <c r="N37" s="8">
        <f>COUNT(E37:L37)*2</f>
        <v>2</v>
      </c>
      <c r="O37" s="10">
        <f>MINA(E37:L37)</f>
        <v>0</v>
      </c>
      <c r="P37" s="12">
        <f>SUM(E37:L37)+N37-O37</f>
        <v>52</v>
      </c>
    </row>
    <row r="38" spans="1:16" ht="18.75" customHeight="1">
      <c r="A38" s="6">
        <f>IF(P38=P37,A37,A37+1)</f>
        <v>14</v>
      </c>
      <c r="B38" s="11" t="s">
        <v>62</v>
      </c>
      <c r="C38" s="34" t="s">
        <v>152</v>
      </c>
      <c r="D38" s="14" t="s">
        <v>153</v>
      </c>
      <c r="E38" s="8" t="s">
        <v>158</v>
      </c>
      <c r="F38" s="7" t="s">
        <v>158</v>
      </c>
      <c r="G38" s="8">
        <v>42</v>
      </c>
      <c r="H38" s="7"/>
      <c r="I38" s="7"/>
      <c r="J38" s="8"/>
      <c r="K38" s="7"/>
      <c r="L38" s="7"/>
      <c r="M38" s="13">
        <f>SUM(E38:L38)</f>
        <v>42</v>
      </c>
      <c r="N38" s="8">
        <f>COUNT(E38:L38)*2</f>
        <v>2</v>
      </c>
      <c r="O38" s="10">
        <f>MINA(E38:L38)</f>
        <v>0</v>
      </c>
      <c r="P38" s="12">
        <f>SUM(E38:L38)+N38-O38</f>
        <v>44</v>
      </c>
    </row>
    <row r="39" spans="1:16" ht="18.75" customHeight="1">
      <c r="A39" s="6">
        <f>IF(P39=P42,A42,A42+1)</f>
        <v>15</v>
      </c>
      <c r="B39" s="11" t="s">
        <v>59</v>
      </c>
      <c r="C39" s="34" t="s">
        <v>126</v>
      </c>
      <c r="D39" s="14" t="s">
        <v>127</v>
      </c>
      <c r="E39" s="8" t="s">
        <v>158</v>
      </c>
      <c r="F39" s="7">
        <v>40</v>
      </c>
      <c r="G39" s="8" t="s">
        <v>158</v>
      </c>
      <c r="H39" s="7"/>
      <c r="I39" s="7"/>
      <c r="J39" s="8"/>
      <c r="K39" s="7"/>
      <c r="L39" s="7"/>
      <c r="M39" s="13">
        <f>SUM(E39:L39)</f>
        <v>40</v>
      </c>
      <c r="N39" s="8">
        <f>COUNT(E39:L39)*2</f>
        <v>2</v>
      </c>
      <c r="O39" s="10">
        <f>MINA(E39:L39)</f>
        <v>0</v>
      </c>
      <c r="P39" s="12">
        <f>SUM(E39:L39)+N39-O39</f>
        <v>42</v>
      </c>
    </row>
    <row r="40" spans="1:16" ht="18.75" customHeight="1">
      <c r="A40" s="6">
        <f>IF(P40=P39,A39,A39+1)</f>
        <v>15</v>
      </c>
      <c r="B40" s="11" t="s">
        <v>59</v>
      </c>
      <c r="C40" s="34" t="s">
        <v>126</v>
      </c>
      <c r="D40" s="14" t="s">
        <v>128</v>
      </c>
      <c r="E40" s="8" t="s">
        <v>158</v>
      </c>
      <c r="F40" s="7">
        <v>40</v>
      </c>
      <c r="G40" s="8" t="s">
        <v>158</v>
      </c>
      <c r="H40" s="7"/>
      <c r="I40" s="7"/>
      <c r="J40" s="8"/>
      <c r="K40" s="7"/>
      <c r="L40" s="7"/>
      <c r="M40" s="13">
        <f>SUM(E40:L40)</f>
        <v>40</v>
      </c>
      <c r="N40" s="8">
        <f>COUNT(E40:L40)*2</f>
        <v>2</v>
      </c>
      <c r="O40" s="10">
        <f>MINA(E40:L40)</f>
        <v>0</v>
      </c>
      <c r="P40" s="12">
        <f>SUM(E40:L40)+N40-O40</f>
        <v>42</v>
      </c>
    </row>
    <row r="41" spans="1:16" ht="18.75" customHeight="1">
      <c r="A41" s="6">
        <f>IF(P41=P38,A38,A38+1)</f>
        <v>15</v>
      </c>
      <c r="B41" s="11" t="s">
        <v>60</v>
      </c>
      <c r="C41" s="34" t="s">
        <v>24</v>
      </c>
      <c r="D41" s="14" t="s">
        <v>97</v>
      </c>
      <c r="E41" s="7">
        <v>40</v>
      </c>
      <c r="F41" s="8" t="s">
        <v>158</v>
      </c>
      <c r="G41" s="8" t="s">
        <v>158</v>
      </c>
      <c r="H41" s="8"/>
      <c r="I41" s="7"/>
      <c r="J41" s="8"/>
      <c r="K41" s="7"/>
      <c r="L41" s="7"/>
      <c r="M41" s="13">
        <f>SUM(E41:L41)</f>
        <v>40</v>
      </c>
      <c r="N41" s="8">
        <f>COUNT(E41:L41)*2</f>
        <v>2</v>
      </c>
      <c r="O41" s="10">
        <f>MINA(E41:L41)</f>
        <v>0</v>
      </c>
      <c r="P41" s="12">
        <f>SUM(E41:L41)+N41-O41</f>
        <v>42</v>
      </c>
    </row>
    <row r="42" spans="1:16" ht="18.75" customHeight="1">
      <c r="A42" s="6">
        <f>IF(P42=P41,A41,A41+1)</f>
        <v>15</v>
      </c>
      <c r="B42" s="11" t="s">
        <v>60</v>
      </c>
      <c r="C42" s="34" t="s">
        <v>24</v>
      </c>
      <c r="D42" s="14" t="s">
        <v>39</v>
      </c>
      <c r="E42" s="7">
        <v>40</v>
      </c>
      <c r="F42" s="8" t="s">
        <v>158</v>
      </c>
      <c r="G42" s="8" t="s">
        <v>158</v>
      </c>
      <c r="H42" s="8"/>
      <c r="I42" s="7"/>
      <c r="J42" s="8"/>
      <c r="K42" s="7"/>
      <c r="L42" s="7"/>
      <c r="M42" s="13">
        <f>SUM(E42:L42)</f>
        <v>40</v>
      </c>
      <c r="N42" s="8">
        <f>COUNT(E42:L42)*2</f>
        <v>2</v>
      </c>
      <c r="O42" s="10">
        <f>MINA(E42:L42)</f>
        <v>0</v>
      </c>
      <c r="P42" s="12">
        <f>SUM(E42:L42)+N42-O42</f>
        <v>42</v>
      </c>
    </row>
    <row r="43" spans="1:16" ht="18.75" customHeight="1">
      <c r="A43" s="6">
        <f>IF(P43=P45,A45,A45+1)</f>
        <v>16</v>
      </c>
      <c r="B43" s="11" t="s">
        <v>61</v>
      </c>
      <c r="C43" s="34" t="s">
        <v>129</v>
      </c>
      <c r="D43" s="14" t="s">
        <v>131</v>
      </c>
      <c r="E43" s="8" t="s">
        <v>158</v>
      </c>
      <c r="F43" s="7">
        <v>36</v>
      </c>
      <c r="G43" s="8" t="s">
        <v>158</v>
      </c>
      <c r="H43" s="7"/>
      <c r="I43" s="7"/>
      <c r="J43" s="8"/>
      <c r="K43" s="7"/>
      <c r="L43" s="7"/>
      <c r="M43" s="13">
        <f>SUM(E43:L43)</f>
        <v>36</v>
      </c>
      <c r="N43" s="8">
        <f>COUNT(E43:L43)*2</f>
        <v>2</v>
      </c>
      <c r="O43" s="10">
        <f>MINA(E43:L43)</f>
        <v>0</v>
      </c>
      <c r="P43" s="12">
        <f>SUM(E43:L43)+N43-O43</f>
        <v>38</v>
      </c>
    </row>
    <row r="44" spans="1:16" ht="18.75" customHeight="1">
      <c r="A44" s="6">
        <f>IF(P44=P40,A40,A40+1)</f>
        <v>16</v>
      </c>
      <c r="B44" s="11" t="s">
        <v>60</v>
      </c>
      <c r="C44" s="34" t="s">
        <v>100</v>
      </c>
      <c r="D44" s="14" t="s">
        <v>101</v>
      </c>
      <c r="E44" s="8">
        <v>36</v>
      </c>
      <c r="F44" s="7" t="s">
        <v>158</v>
      </c>
      <c r="G44" s="8" t="s">
        <v>158</v>
      </c>
      <c r="H44" s="8"/>
      <c r="I44" s="7"/>
      <c r="J44" s="8"/>
      <c r="K44" s="7"/>
      <c r="L44" s="7"/>
      <c r="M44" s="13">
        <f>SUM(E44:L44)</f>
        <v>36</v>
      </c>
      <c r="N44" s="8">
        <f>COUNT(E44:L44)*2</f>
        <v>2</v>
      </c>
      <c r="O44" s="10">
        <f>MINA(E44:L44)</f>
        <v>0</v>
      </c>
      <c r="P44" s="12">
        <f>SUM(E44:L44)+N44-O44</f>
        <v>38</v>
      </c>
    </row>
    <row r="45" spans="1:16" ht="18.75" customHeight="1">
      <c r="A45" s="6">
        <f>IF(P45=P44,A44,A44+1)</f>
        <v>16</v>
      </c>
      <c r="B45" s="11" t="s">
        <v>60</v>
      </c>
      <c r="C45" s="34" t="s">
        <v>100</v>
      </c>
      <c r="D45" s="14" t="s">
        <v>102</v>
      </c>
      <c r="E45" s="7">
        <v>36</v>
      </c>
      <c r="F45" s="8" t="s">
        <v>158</v>
      </c>
      <c r="G45" s="8" t="s">
        <v>158</v>
      </c>
      <c r="H45" s="8"/>
      <c r="I45" s="7"/>
      <c r="J45" s="8"/>
      <c r="K45" s="7"/>
      <c r="L45" s="7"/>
      <c r="M45" s="13">
        <f>SUM(E45:L45)</f>
        <v>36</v>
      </c>
      <c r="N45" s="8">
        <f>COUNT(E45:L45)*2</f>
        <v>2</v>
      </c>
      <c r="O45" s="10">
        <f>MINA(E45:L45)</f>
        <v>0</v>
      </c>
      <c r="P45" s="12">
        <f>SUM(E45:L45)+N45-O45</f>
        <v>38</v>
      </c>
    </row>
    <row r="46" spans="1:16" ht="18.75" customHeight="1">
      <c r="A46" s="6">
        <f>IF(P46=P49,A49,A49+1)</f>
        <v>17</v>
      </c>
      <c r="B46" s="11" t="s">
        <v>62</v>
      </c>
      <c r="C46" s="34" t="s">
        <v>154</v>
      </c>
      <c r="D46" s="14" t="s">
        <v>155</v>
      </c>
      <c r="E46" s="8" t="s">
        <v>158</v>
      </c>
      <c r="F46" s="7" t="s">
        <v>158</v>
      </c>
      <c r="G46" s="8">
        <v>34</v>
      </c>
      <c r="H46" s="7"/>
      <c r="I46" s="7"/>
      <c r="J46" s="8"/>
      <c r="K46" s="7"/>
      <c r="L46" s="7"/>
      <c r="M46" s="13">
        <f>SUM(E46:L46)</f>
        <v>34</v>
      </c>
      <c r="N46" s="8">
        <f>COUNT(E46:L46)*2</f>
        <v>2</v>
      </c>
      <c r="O46" s="10">
        <f>MINA(E46:L46)</f>
        <v>0</v>
      </c>
      <c r="P46" s="12">
        <f>SUM(E46:L46)+N46-O46</f>
        <v>36</v>
      </c>
    </row>
    <row r="47" spans="1:16" ht="18.75" customHeight="1">
      <c r="A47" s="6">
        <f>IF(P47=P46,A46,A46+1)</f>
        <v>17</v>
      </c>
      <c r="B47" s="11" t="s">
        <v>62</v>
      </c>
      <c r="C47" s="34" t="s">
        <v>154</v>
      </c>
      <c r="D47" s="14" t="s">
        <v>156</v>
      </c>
      <c r="E47" s="8" t="s">
        <v>158</v>
      </c>
      <c r="F47" s="7" t="s">
        <v>158</v>
      </c>
      <c r="G47" s="8">
        <v>34</v>
      </c>
      <c r="H47" s="7"/>
      <c r="I47" s="7"/>
      <c r="J47" s="8"/>
      <c r="K47" s="7"/>
      <c r="L47" s="7"/>
      <c r="M47" s="13">
        <f>SUM(E47:L47)</f>
        <v>34</v>
      </c>
      <c r="N47" s="8">
        <f>COUNT(E47:L47)*2</f>
        <v>2</v>
      </c>
      <c r="O47" s="10">
        <f>MINA(E47:L47)</f>
        <v>0</v>
      </c>
      <c r="P47" s="12">
        <f>SUM(E47:L47)+N47-O47</f>
        <v>36</v>
      </c>
    </row>
    <row r="48" spans="1:16" ht="18.75" customHeight="1">
      <c r="A48" s="6">
        <f>IF(P48=P43,A43,A43+1)</f>
        <v>17</v>
      </c>
      <c r="B48" s="11" t="s">
        <v>91</v>
      </c>
      <c r="C48" s="34" t="s">
        <v>103</v>
      </c>
      <c r="D48" s="14" t="s">
        <v>66</v>
      </c>
      <c r="E48" s="7">
        <v>34</v>
      </c>
      <c r="F48" s="8" t="s">
        <v>158</v>
      </c>
      <c r="G48" s="8" t="s">
        <v>158</v>
      </c>
      <c r="H48" s="8"/>
      <c r="I48" s="7"/>
      <c r="J48" s="8"/>
      <c r="K48" s="7"/>
      <c r="L48" s="7"/>
      <c r="M48" s="13">
        <f>SUM(E48:L48)</f>
        <v>34</v>
      </c>
      <c r="N48" s="8">
        <f>COUNT(E48:L48)*2</f>
        <v>2</v>
      </c>
      <c r="O48" s="10">
        <f>MINA(E48:L48)</f>
        <v>0</v>
      </c>
      <c r="P48" s="12">
        <f>SUM(E48:L48)+N48-O48</f>
        <v>36</v>
      </c>
    </row>
    <row r="49" spans="1:16" ht="18.75" customHeight="1">
      <c r="A49" s="6">
        <f>IF(P49=P48,A48,A48+1)</f>
        <v>17</v>
      </c>
      <c r="B49" s="11" t="s">
        <v>91</v>
      </c>
      <c r="C49" s="11" t="s">
        <v>103</v>
      </c>
      <c r="D49" s="14" t="s">
        <v>44</v>
      </c>
      <c r="E49" s="7">
        <v>34</v>
      </c>
      <c r="F49" s="8" t="s">
        <v>158</v>
      </c>
      <c r="G49" s="8" t="s">
        <v>158</v>
      </c>
      <c r="H49" s="8"/>
      <c r="I49" s="7"/>
      <c r="J49" s="8"/>
      <c r="K49" s="7"/>
      <c r="L49" s="7"/>
      <c r="M49" s="13">
        <f>SUM(E49:L49)</f>
        <v>34</v>
      </c>
      <c r="N49" s="8">
        <f>COUNT(E49:L49)*2</f>
        <v>2</v>
      </c>
      <c r="O49" s="10">
        <f>MINA(E49:L49)</f>
        <v>0</v>
      </c>
      <c r="P49" s="12">
        <f>SUM(E49:L49)+N49-O49</f>
        <v>36</v>
      </c>
    </row>
    <row r="50" spans="1:16" ht="18.75" customHeight="1">
      <c r="A50" s="6">
        <f>IF(P50=P47,A47,A47+1)</f>
        <v>18</v>
      </c>
      <c r="B50" s="11" t="s">
        <v>63</v>
      </c>
      <c r="C50" s="34" t="s">
        <v>140</v>
      </c>
      <c r="D50" s="14" t="s">
        <v>138</v>
      </c>
      <c r="E50" s="8" t="s">
        <v>158</v>
      </c>
      <c r="F50" s="7">
        <v>26</v>
      </c>
      <c r="G50" s="8" t="s">
        <v>158</v>
      </c>
      <c r="H50" s="7"/>
      <c r="I50" s="7"/>
      <c r="J50" s="8"/>
      <c r="K50" s="7"/>
      <c r="L50" s="7"/>
      <c r="M50" s="13">
        <f>SUM(E50:L50)</f>
        <v>26</v>
      </c>
      <c r="N50" s="8">
        <f>COUNT(E50:L50)*2</f>
        <v>2</v>
      </c>
      <c r="O50" s="10">
        <f>MINA(E50:L50)</f>
        <v>0</v>
      </c>
      <c r="P50" s="12">
        <f>SUM(E50:L50)+N50-O50</f>
        <v>28</v>
      </c>
    </row>
    <row r="51" spans="1:16" ht="18.75" customHeight="1">
      <c r="A51" s="6">
        <f>IF(P51=P50,A50,A50+1)</f>
        <v>18</v>
      </c>
      <c r="B51" s="11" t="s">
        <v>63</v>
      </c>
      <c r="C51" s="34" t="s">
        <v>140</v>
      </c>
      <c r="D51" s="14" t="s">
        <v>139</v>
      </c>
      <c r="E51" s="8" t="s">
        <v>158</v>
      </c>
      <c r="F51" s="7">
        <v>26</v>
      </c>
      <c r="G51" s="8" t="s">
        <v>158</v>
      </c>
      <c r="H51" s="7"/>
      <c r="I51" s="7"/>
      <c r="J51" s="8"/>
      <c r="K51" s="7"/>
      <c r="L51" s="7"/>
      <c r="M51" s="13">
        <f>SUM(E51:L51)</f>
        <v>26</v>
      </c>
      <c r="N51" s="8">
        <f>COUNT(E51:L51)*2</f>
        <v>2</v>
      </c>
      <c r="O51" s="10">
        <f>MINA(E51:L51)</f>
        <v>0</v>
      </c>
      <c r="P51" s="12">
        <f>SUM(E51:L51)+N51-O51</f>
        <v>28</v>
      </c>
    </row>
    <row r="52" spans="1:16" ht="18.75" customHeight="1">
      <c r="A52" s="6">
        <f>IF(P52=P51,A51,A51+1)</f>
        <v>19</v>
      </c>
      <c r="B52" s="11" t="s">
        <v>62</v>
      </c>
      <c r="C52" s="34" t="s">
        <v>157</v>
      </c>
      <c r="D52" s="14" t="s">
        <v>151</v>
      </c>
      <c r="E52" s="8" t="s">
        <v>158</v>
      </c>
      <c r="F52" s="7" t="s">
        <v>158</v>
      </c>
      <c r="G52" s="8">
        <v>0</v>
      </c>
      <c r="H52" s="7"/>
      <c r="I52" s="7"/>
      <c r="J52" s="8"/>
      <c r="K52" s="7"/>
      <c r="L52" s="7"/>
      <c r="M52" s="13">
        <f>SUM(E52:L52)</f>
        <v>0</v>
      </c>
      <c r="N52" s="8">
        <f>COUNT(E52:L52)*2</f>
        <v>2</v>
      </c>
      <c r="O52" s="10">
        <f>MINA(E52:L52)</f>
        <v>0</v>
      </c>
      <c r="P52" s="12">
        <f>SUM(E52:L52)+N52-O52</f>
        <v>2</v>
      </c>
    </row>
  </sheetData>
  <sheetProtection/>
  <mergeCells count="9">
    <mergeCell ref="A1:C1"/>
    <mergeCell ref="E3:L3"/>
    <mergeCell ref="A2:P2"/>
    <mergeCell ref="A3:A4"/>
    <mergeCell ref="B3:B4"/>
    <mergeCell ref="C3:C4"/>
    <mergeCell ref="D3:D4"/>
    <mergeCell ref="M3:M4"/>
    <mergeCell ref="P3:P4"/>
  </mergeCells>
  <printOptions/>
  <pageMargins left="0.11811023622047245" right="0.11811023622047245" top="0.3937007874015748" bottom="0.3937007874015748" header="0.31496062992125984" footer="0.31496062992125984"/>
  <pageSetup horizontalDpi="200" verticalDpi="2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7"/>
  <sheetViews>
    <sheetView showGridLines="0" zoomScalePageLayoutView="0" workbookViewId="0" topLeftCell="A1">
      <selection activeCell="B2" sqref="B2"/>
    </sheetView>
  </sheetViews>
  <sheetFormatPr defaultColWidth="11.421875" defaultRowHeight="12.75"/>
  <cols>
    <col min="1" max="1" width="5.421875" style="15" customWidth="1"/>
    <col min="2" max="2" width="18.140625" style="15" bestFit="1" customWidth="1"/>
    <col min="3" max="3" width="20.140625" style="15" customWidth="1"/>
    <col min="4" max="4" width="10.57421875" style="15" bestFit="1" customWidth="1"/>
    <col min="5" max="5" width="26.8515625" style="15" customWidth="1"/>
    <col min="6" max="8" width="6.8515625" style="15" customWidth="1"/>
    <col min="9" max="9" width="6.7109375" style="15" customWidth="1"/>
    <col min="10" max="10" width="8.00390625" style="15" bestFit="1" customWidth="1"/>
    <col min="11" max="12" width="6.7109375" style="15" customWidth="1"/>
    <col min="13" max="13" width="5.7109375" style="15" customWidth="1"/>
    <col min="14" max="14" width="6.7109375" style="15" customWidth="1"/>
    <col min="15" max="15" width="6.140625" style="15" customWidth="1"/>
    <col min="16" max="16384" width="11.421875" style="15" customWidth="1"/>
  </cols>
  <sheetData>
    <row r="1" ht="76.5" customHeight="1"/>
    <row r="2" ht="76.5" customHeight="1"/>
    <row r="3" spans="1:11" s="17" customFormat="1" ht="18.75" customHeight="1">
      <c r="A3" s="19"/>
      <c r="B3" s="19"/>
      <c r="C3" s="19"/>
      <c r="D3" s="48" t="s">
        <v>159</v>
      </c>
      <c r="E3" s="48"/>
      <c r="F3" s="19"/>
      <c r="G3" s="19"/>
      <c r="H3" s="19"/>
      <c r="I3" s="19"/>
      <c r="J3" s="19"/>
      <c r="K3" s="19"/>
    </row>
    <row r="4" spans="1:11" ht="15.75">
      <c r="A4" s="19"/>
      <c r="B4" s="19"/>
      <c r="C4" s="19"/>
      <c r="D4" s="21" t="s">
        <v>10</v>
      </c>
      <c r="E4" s="21" t="s">
        <v>6</v>
      </c>
      <c r="F4" s="19"/>
      <c r="G4" s="19"/>
      <c r="H4" s="19"/>
      <c r="I4" s="19"/>
      <c r="J4" s="19"/>
      <c r="K4" s="19"/>
    </row>
    <row r="5" spans="1:11" ht="15.75">
      <c r="A5" s="18"/>
      <c r="B5" s="18"/>
      <c r="C5" s="18"/>
      <c r="D5" s="49">
        <v>-12</v>
      </c>
      <c r="E5" s="35" t="s">
        <v>32</v>
      </c>
      <c r="F5" s="19"/>
      <c r="G5" s="19"/>
      <c r="H5" s="19"/>
      <c r="I5" s="19"/>
      <c r="J5" s="19"/>
      <c r="K5" s="19"/>
    </row>
    <row r="6" spans="1:11" ht="15.75">
      <c r="A6" s="18"/>
      <c r="B6" s="18"/>
      <c r="C6" s="18"/>
      <c r="D6" s="50"/>
      <c r="E6" s="36" t="s">
        <v>33</v>
      </c>
      <c r="F6" s="19"/>
      <c r="G6" s="19"/>
      <c r="H6" s="19"/>
      <c r="I6" s="19"/>
      <c r="J6" s="19"/>
      <c r="K6" s="19"/>
    </row>
    <row r="7" spans="1:11" ht="15.75">
      <c r="A7" s="18"/>
      <c r="B7" s="18"/>
      <c r="C7" s="18"/>
      <c r="D7" s="49">
        <v>-9</v>
      </c>
      <c r="E7" s="35" t="s">
        <v>37</v>
      </c>
      <c r="F7" s="19"/>
      <c r="G7" s="19"/>
      <c r="H7" s="19"/>
      <c r="I7" s="19"/>
      <c r="J7" s="19"/>
      <c r="K7" s="19"/>
    </row>
    <row r="8" spans="1:11" ht="15.75">
      <c r="A8" s="18"/>
      <c r="B8" s="18"/>
      <c r="C8" s="18"/>
      <c r="D8" s="51"/>
      <c r="E8" s="36" t="s">
        <v>38</v>
      </c>
      <c r="F8" s="19"/>
      <c r="G8" s="19"/>
      <c r="H8" s="19"/>
      <c r="I8" s="19"/>
      <c r="J8" s="19"/>
      <c r="K8" s="19"/>
    </row>
    <row r="9" spans="1:11" ht="15.75">
      <c r="A9" s="18"/>
      <c r="B9" s="18"/>
      <c r="C9" s="18"/>
      <c r="D9" s="51"/>
      <c r="E9" s="70" t="s">
        <v>30</v>
      </c>
      <c r="F9" s="19"/>
      <c r="G9" s="19"/>
      <c r="H9" s="19"/>
      <c r="I9" s="19"/>
      <c r="J9" s="19"/>
      <c r="K9" s="19"/>
    </row>
    <row r="10" spans="1:11" ht="15.75">
      <c r="A10" s="18"/>
      <c r="B10" s="18"/>
      <c r="C10" s="18"/>
      <c r="D10" s="50"/>
      <c r="E10" s="70" t="s">
        <v>31</v>
      </c>
      <c r="F10" s="19"/>
      <c r="G10" s="19"/>
      <c r="H10" s="19"/>
      <c r="I10" s="19"/>
      <c r="J10" s="19"/>
      <c r="K10" s="19"/>
    </row>
    <row r="11" spans="1:11" ht="15.75">
      <c r="A11" s="18"/>
      <c r="B11" s="18"/>
      <c r="C11" s="18"/>
      <c r="D11" s="49">
        <v>-4</v>
      </c>
      <c r="E11" s="35" t="s">
        <v>72</v>
      </c>
      <c r="F11" s="19"/>
      <c r="G11" s="19"/>
      <c r="H11" s="19"/>
      <c r="I11" s="71"/>
      <c r="J11" s="19"/>
      <c r="K11" s="19"/>
    </row>
    <row r="12" spans="1:11" ht="15.75">
      <c r="A12" s="18"/>
      <c r="B12" s="18"/>
      <c r="C12" s="18"/>
      <c r="D12" s="50"/>
      <c r="E12" s="36" t="s">
        <v>34</v>
      </c>
      <c r="F12" s="19"/>
      <c r="G12" s="19"/>
      <c r="H12" s="19"/>
      <c r="I12" s="71"/>
      <c r="J12" s="19"/>
      <c r="K12" s="19"/>
    </row>
    <row r="13" spans="1:10" ht="15.75">
      <c r="A13" s="18"/>
      <c r="B13" s="18"/>
      <c r="C13" s="18"/>
      <c r="D13" s="49">
        <v>-2</v>
      </c>
      <c r="E13" s="35" t="s">
        <v>67</v>
      </c>
      <c r="F13" s="19"/>
      <c r="G13" s="19"/>
      <c r="H13" s="19"/>
      <c r="I13" s="19"/>
      <c r="J13" s="16"/>
    </row>
    <row r="14" spans="1:10" ht="15.75">
      <c r="A14" s="18"/>
      <c r="B14" s="18"/>
      <c r="C14" s="18"/>
      <c r="D14" s="51"/>
      <c r="E14" s="36" t="s">
        <v>141</v>
      </c>
      <c r="F14" s="19"/>
      <c r="G14" s="19"/>
      <c r="H14" s="19"/>
      <c r="I14" s="19"/>
      <c r="J14" s="16"/>
    </row>
    <row r="15" spans="1:9" ht="15.75">
      <c r="A15" s="18"/>
      <c r="B15" s="18"/>
      <c r="C15" s="18"/>
      <c r="D15" s="51"/>
      <c r="E15" s="35" t="s">
        <v>36</v>
      </c>
      <c r="F15" s="19"/>
      <c r="G15" s="19"/>
      <c r="H15" s="19"/>
      <c r="I15" s="19"/>
    </row>
    <row r="16" spans="1:9" ht="15.75">
      <c r="A16" s="18"/>
      <c r="B16" s="18"/>
      <c r="C16" s="18"/>
      <c r="D16" s="50"/>
      <c r="E16" s="36" t="s">
        <v>35</v>
      </c>
      <c r="F16" s="19"/>
      <c r="G16" s="19"/>
      <c r="H16" s="19"/>
      <c r="I16" s="19"/>
    </row>
    <row r="17" spans="1:9" ht="15.75">
      <c r="A17" s="18"/>
      <c r="B17" s="18"/>
      <c r="C17" s="18"/>
      <c r="D17" s="19"/>
      <c r="E17" s="19"/>
      <c r="F17" s="19"/>
      <c r="G17" s="19"/>
      <c r="H17" s="19"/>
      <c r="I17" s="19"/>
    </row>
    <row r="18" spans="1:9" ht="15.75">
      <c r="A18" s="18"/>
      <c r="B18" s="18"/>
      <c r="C18" s="18"/>
      <c r="D18" s="19"/>
      <c r="E18" s="19"/>
      <c r="F18" s="19"/>
      <c r="G18" s="19"/>
      <c r="H18" s="19"/>
      <c r="I18" s="19"/>
    </row>
    <row r="19" spans="1:9" ht="15.75">
      <c r="A19" s="18"/>
      <c r="B19" s="18"/>
      <c r="C19" s="18"/>
      <c r="D19" s="19"/>
      <c r="E19" s="19"/>
      <c r="F19" s="19"/>
      <c r="G19" s="19"/>
      <c r="H19" s="19"/>
      <c r="I19" s="19"/>
    </row>
    <row r="20" spans="1:9" ht="15.75">
      <c r="A20" s="18"/>
      <c r="B20" s="18"/>
      <c r="C20" s="18"/>
      <c r="D20" s="19"/>
      <c r="E20" s="19"/>
      <c r="F20" s="19"/>
      <c r="G20" s="19"/>
      <c r="H20" s="19"/>
      <c r="I20" s="19"/>
    </row>
    <row r="21" spans="1:5" ht="15.75">
      <c r="A21" s="18"/>
      <c r="B21" s="18"/>
      <c r="C21" s="18"/>
      <c r="D21" s="19"/>
      <c r="E21" s="19"/>
    </row>
    <row r="22" spans="1:5" ht="15.75">
      <c r="A22" s="18"/>
      <c r="B22" s="18"/>
      <c r="C22" s="18"/>
      <c r="D22" s="19"/>
      <c r="E22" s="19"/>
    </row>
    <row r="23" spans="1:5" ht="15.75">
      <c r="A23" s="18"/>
      <c r="B23" s="18"/>
      <c r="C23" s="18"/>
      <c r="D23" s="19"/>
      <c r="E23" s="19"/>
    </row>
    <row r="24" spans="1:11" ht="15.75">
      <c r="A24" s="18"/>
      <c r="B24" s="18"/>
      <c r="C24" s="18"/>
      <c r="D24" s="19"/>
      <c r="E24" s="19"/>
      <c r="F24" s="19"/>
      <c r="G24" s="19"/>
      <c r="H24" s="19"/>
      <c r="I24" s="19"/>
      <c r="J24" s="19"/>
      <c r="K24" s="19"/>
    </row>
    <row r="25" spans="1:3" ht="15.75">
      <c r="A25" s="18"/>
      <c r="B25" s="18"/>
      <c r="C25" s="18"/>
    </row>
    <row r="26" spans="1:3" ht="15.75">
      <c r="A26" s="18"/>
      <c r="B26" s="18"/>
      <c r="C26" s="18"/>
    </row>
    <row r="27" spans="1:11" ht="15.75">
      <c r="A27" s="18"/>
      <c r="B27" s="18"/>
      <c r="C27" s="18"/>
      <c r="D27" s="19"/>
      <c r="E27" s="19"/>
      <c r="F27" s="19"/>
      <c r="G27" s="19"/>
      <c r="H27" s="19"/>
      <c r="I27" s="19"/>
      <c r="J27" s="19"/>
      <c r="K27" s="19"/>
    </row>
    <row r="28" spans="1:11" ht="15.75">
      <c r="A28" s="18"/>
      <c r="B28" s="18"/>
      <c r="C28" s="18"/>
      <c r="D28" s="19"/>
      <c r="E28" s="19"/>
      <c r="F28" s="19"/>
      <c r="G28" s="19"/>
      <c r="H28" s="19"/>
      <c r="I28" s="19"/>
      <c r="J28" s="19"/>
      <c r="K28" s="19"/>
    </row>
    <row r="29" spans="1:11" ht="15.75">
      <c r="A29" s="20"/>
      <c r="B29" s="20"/>
      <c r="C29" s="20"/>
      <c r="F29" s="20"/>
      <c r="G29" s="20"/>
      <c r="H29" s="20"/>
      <c r="I29" s="20"/>
      <c r="J29" s="20"/>
      <c r="K29" s="20"/>
    </row>
    <row r="30" spans="1:11" ht="15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5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5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15.75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15.7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15.7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1" ht="15.7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</row>
  </sheetData>
  <sheetProtection/>
  <mergeCells count="5">
    <mergeCell ref="D3:E3"/>
    <mergeCell ref="D5:D6"/>
    <mergeCell ref="D7:D10"/>
    <mergeCell ref="D11:D12"/>
    <mergeCell ref="D13:D16"/>
  </mergeCells>
  <printOptions/>
  <pageMargins left="0.25" right="0.25" top="0.75" bottom="0.75" header="0.3" footer="0.3"/>
  <pageSetup horizontalDpi="200" verticalDpi="2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5"/>
  <sheetViews>
    <sheetView zoomScalePageLayoutView="0" workbookViewId="0" topLeftCell="A13">
      <selection activeCell="B10" sqref="B10:B11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6"/>
      <c r="B1" s="66"/>
      <c r="C1" s="66"/>
      <c r="D1" s="66"/>
      <c r="E1" s="24"/>
      <c r="H1" s="16"/>
    </row>
    <row r="2" spans="1:29" s="15" customFormat="1" ht="15.75">
      <c r="A2" s="67" t="s">
        <v>73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 customHeight="1">
      <c r="A4" s="56">
        <v>1</v>
      </c>
      <c r="B4" s="28" t="s">
        <v>48</v>
      </c>
      <c r="C4" s="54" t="s">
        <v>74</v>
      </c>
      <c r="D4" s="58">
        <f>SUM(F4:K4)-L4</f>
        <v>769</v>
      </c>
      <c r="E4" s="64">
        <v>27</v>
      </c>
      <c r="F4" s="32">
        <v>130</v>
      </c>
      <c r="G4" s="32">
        <v>128</v>
      </c>
      <c r="H4" s="32">
        <v>128</v>
      </c>
      <c r="I4" s="32">
        <v>128</v>
      </c>
      <c r="J4" s="32">
        <v>129</v>
      </c>
      <c r="K4" s="32">
        <v>126</v>
      </c>
      <c r="L4" s="52"/>
    </row>
    <row r="5" spans="1:12" ht="12.75" customHeight="1">
      <c r="A5" s="57"/>
      <c r="B5" s="29" t="s">
        <v>49</v>
      </c>
      <c r="C5" s="55"/>
      <c r="D5" s="59"/>
      <c r="E5" s="65"/>
      <c r="F5" s="30">
        <v>11.059</v>
      </c>
      <c r="G5" s="30">
        <v>11.243</v>
      </c>
      <c r="H5" s="30">
        <v>11.337</v>
      </c>
      <c r="I5" s="30">
        <v>11.388</v>
      </c>
      <c r="J5" s="30">
        <v>11.192</v>
      </c>
      <c r="K5" s="30">
        <v>11.308</v>
      </c>
      <c r="L5" s="53"/>
    </row>
    <row r="6" spans="1:12" ht="15.75" customHeight="1">
      <c r="A6" s="56">
        <v>2</v>
      </c>
      <c r="B6" s="28" t="s">
        <v>75</v>
      </c>
      <c r="C6" s="54" t="s">
        <v>74</v>
      </c>
      <c r="D6" s="58">
        <f>SUM(F6:K6)-L6</f>
        <v>752</v>
      </c>
      <c r="E6" s="60">
        <v>13</v>
      </c>
      <c r="F6" s="32">
        <v>127</v>
      </c>
      <c r="G6" s="32">
        <v>127</v>
      </c>
      <c r="H6" s="32">
        <v>122</v>
      </c>
      <c r="I6" s="32">
        <v>125</v>
      </c>
      <c r="J6" s="32">
        <v>125</v>
      </c>
      <c r="K6" s="32">
        <v>126</v>
      </c>
      <c r="L6" s="52"/>
    </row>
    <row r="7" spans="1:12" ht="12.75" customHeight="1">
      <c r="A7" s="57"/>
      <c r="B7" s="29" t="s">
        <v>21</v>
      </c>
      <c r="C7" s="55"/>
      <c r="D7" s="59"/>
      <c r="E7" s="61"/>
      <c r="F7" s="30">
        <v>11.385</v>
      </c>
      <c r="G7" s="30">
        <v>11.478</v>
      </c>
      <c r="H7" s="30">
        <v>11.497</v>
      </c>
      <c r="I7" s="30">
        <v>11.661</v>
      </c>
      <c r="J7" s="30">
        <v>11.331</v>
      </c>
      <c r="K7" s="30">
        <v>11.371</v>
      </c>
      <c r="L7" s="53"/>
    </row>
    <row r="8" spans="1:12" ht="15.75" customHeight="1">
      <c r="A8" s="62">
        <v>3</v>
      </c>
      <c r="B8" s="31" t="s">
        <v>50</v>
      </c>
      <c r="C8" s="54" t="s">
        <v>74</v>
      </c>
      <c r="D8" s="58">
        <f>SUM(F8:K8)-L8</f>
        <v>743</v>
      </c>
      <c r="E8" s="60">
        <v>13</v>
      </c>
      <c r="F8" s="32">
        <v>130</v>
      </c>
      <c r="G8" s="32">
        <v>121</v>
      </c>
      <c r="H8" s="32">
        <v>126</v>
      </c>
      <c r="I8" s="32">
        <v>125</v>
      </c>
      <c r="J8" s="32">
        <v>115</v>
      </c>
      <c r="K8" s="32">
        <v>126</v>
      </c>
      <c r="L8" s="52"/>
    </row>
    <row r="9" spans="1:12" ht="12.75" customHeight="1">
      <c r="A9" s="63"/>
      <c r="B9" s="29" t="s">
        <v>19</v>
      </c>
      <c r="C9" s="55"/>
      <c r="D9" s="59"/>
      <c r="E9" s="61"/>
      <c r="F9" s="30">
        <v>11.084</v>
      </c>
      <c r="G9" s="30">
        <v>11.51</v>
      </c>
      <c r="H9" s="30">
        <v>11.395</v>
      </c>
      <c r="I9" s="30">
        <v>11.634</v>
      </c>
      <c r="J9" s="30">
        <v>11.482</v>
      </c>
      <c r="K9" s="30">
        <v>11.176</v>
      </c>
      <c r="L9" s="53"/>
    </row>
    <row r="10" spans="1:12" ht="15.75" customHeight="1">
      <c r="A10" s="56">
        <v>4</v>
      </c>
      <c r="B10" s="28" t="s">
        <v>76</v>
      </c>
      <c r="C10" s="54" t="s">
        <v>74</v>
      </c>
      <c r="D10" s="58">
        <f>SUM(F10:K10)-L10</f>
        <v>742</v>
      </c>
      <c r="E10" s="60">
        <v>10</v>
      </c>
      <c r="F10" s="32">
        <v>124</v>
      </c>
      <c r="G10" s="32">
        <v>123</v>
      </c>
      <c r="H10" s="32">
        <v>124</v>
      </c>
      <c r="I10" s="32">
        <v>123</v>
      </c>
      <c r="J10" s="32">
        <v>122</v>
      </c>
      <c r="K10" s="32">
        <v>126</v>
      </c>
      <c r="L10" s="52"/>
    </row>
    <row r="11" spans="1:12" ht="12.75" customHeight="1">
      <c r="A11" s="57"/>
      <c r="B11" s="29" t="s">
        <v>77</v>
      </c>
      <c r="C11" s="55"/>
      <c r="D11" s="59"/>
      <c r="E11" s="61"/>
      <c r="F11" s="30">
        <v>11.615</v>
      </c>
      <c r="G11" s="30">
        <v>11.622</v>
      </c>
      <c r="H11" s="30">
        <v>11.683</v>
      </c>
      <c r="I11" s="30">
        <v>11.75</v>
      </c>
      <c r="J11" s="30">
        <v>11.662</v>
      </c>
      <c r="K11" s="30">
        <v>11.508</v>
      </c>
      <c r="L11" s="53"/>
    </row>
    <row r="12" spans="1:12" ht="15.75" customHeight="1">
      <c r="A12" s="62">
        <v>5</v>
      </c>
      <c r="B12" s="31" t="s">
        <v>51</v>
      </c>
      <c r="C12" s="54" t="s">
        <v>74</v>
      </c>
      <c r="D12" s="58">
        <f>SUM(F12:K12)-L12</f>
        <v>737</v>
      </c>
      <c r="E12" s="60">
        <v>28</v>
      </c>
      <c r="F12" s="32">
        <v>123</v>
      </c>
      <c r="G12" s="32">
        <v>121</v>
      </c>
      <c r="H12" s="32">
        <v>124</v>
      </c>
      <c r="I12" s="32">
        <v>124</v>
      </c>
      <c r="J12" s="32">
        <v>123</v>
      </c>
      <c r="K12" s="32">
        <v>122</v>
      </c>
      <c r="L12" s="52"/>
    </row>
    <row r="13" spans="1:12" ht="12.75" customHeight="1">
      <c r="A13" s="63"/>
      <c r="B13" s="29" t="s">
        <v>27</v>
      </c>
      <c r="C13" s="55"/>
      <c r="D13" s="59"/>
      <c r="E13" s="61"/>
      <c r="F13" s="30">
        <v>11.314</v>
      </c>
      <c r="G13" s="30">
        <v>11.454</v>
      </c>
      <c r="H13" s="30">
        <v>11.576</v>
      </c>
      <c r="I13" s="30">
        <v>11.645</v>
      </c>
      <c r="J13" s="30">
        <v>11.695</v>
      </c>
      <c r="K13" s="30">
        <v>11.521</v>
      </c>
      <c r="L13" s="53"/>
    </row>
    <row r="14" spans="1:12" ht="15.75" customHeight="1">
      <c r="A14" s="56">
        <v>6</v>
      </c>
      <c r="B14" s="28" t="s">
        <v>25</v>
      </c>
      <c r="C14" s="54" t="s">
        <v>74</v>
      </c>
      <c r="D14" s="58">
        <f>SUM(F14:K14)-L14</f>
        <v>732</v>
      </c>
      <c r="E14" s="60">
        <v>38</v>
      </c>
      <c r="F14" s="32">
        <v>127</v>
      </c>
      <c r="G14" s="32">
        <v>118</v>
      </c>
      <c r="H14" s="32">
        <v>124</v>
      </c>
      <c r="I14" s="32">
        <v>126</v>
      </c>
      <c r="J14" s="32">
        <v>118</v>
      </c>
      <c r="K14" s="32">
        <v>119</v>
      </c>
      <c r="L14" s="52"/>
    </row>
    <row r="15" spans="1:12" ht="12.75" customHeight="1">
      <c r="A15" s="57"/>
      <c r="B15" s="29" t="s">
        <v>20</v>
      </c>
      <c r="C15" s="55"/>
      <c r="D15" s="59"/>
      <c r="E15" s="61"/>
      <c r="F15" s="30">
        <v>11.279</v>
      </c>
      <c r="G15" s="30">
        <v>11.834</v>
      </c>
      <c r="H15" s="30">
        <v>11.587</v>
      </c>
      <c r="I15" s="30">
        <v>11.632</v>
      </c>
      <c r="J15" s="30">
        <v>11.768</v>
      </c>
      <c r="K15" s="30">
        <v>11.68</v>
      </c>
      <c r="L15" s="53"/>
    </row>
    <row r="16" spans="1:12" ht="15.75" customHeight="1">
      <c r="A16" s="62">
        <v>7</v>
      </c>
      <c r="B16" s="28" t="s">
        <v>54</v>
      </c>
      <c r="C16" s="54" t="s">
        <v>74</v>
      </c>
      <c r="D16" s="58">
        <f>SUM(F16:K16)-L16</f>
        <v>719</v>
      </c>
      <c r="E16" s="60">
        <v>19</v>
      </c>
      <c r="F16" s="32">
        <v>119</v>
      </c>
      <c r="G16" s="32">
        <v>120</v>
      </c>
      <c r="H16" s="32">
        <v>121</v>
      </c>
      <c r="I16" s="32">
        <v>119</v>
      </c>
      <c r="J16" s="32">
        <v>120</v>
      </c>
      <c r="K16" s="32">
        <v>120</v>
      </c>
      <c r="L16" s="52"/>
    </row>
    <row r="17" spans="1:12" ht="12.75" customHeight="1">
      <c r="A17" s="63"/>
      <c r="B17" s="29" t="s">
        <v>18</v>
      </c>
      <c r="C17" s="55"/>
      <c r="D17" s="59"/>
      <c r="E17" s="61"/>
      <c r="F17" s="30">
        <v>11.697</v>
      </c>
      <c r="G17" s="30">
        <v>11.651</v>
      </c>
      <c r="H17" s="30">
        <v>11.916</v>
      </c>
      <c r="I17" s="30">
        <v>11.805</v>
      </c>
      <c r="J17" s="30">
        <v>11.756</v>
      </c>
      <c r="K17" s="30">
        <v>11.693</v>
      </c>
      <c r="L17" s="53"/>
    </row>
    <row r="18" spans="1:12" ht="15.75" customHeight="1">
      <c r="A18" s="56">
        <v>8</v>
      </c>
      <c r="B18" s="28" t="s">
        <v>78</v>
      </c>
      <c r="C18" s="54" t="s">
        <v>74</v>
      </c>
      <c r="D18" s="58">
        <f>SUM(F18:K18)-L18</f>
        <v>716</v>
      </c>
      <c r="E18" s="60">
        <v>11</v>
      </c>
      <c r="F18" s="32">
        <v>123</v>
      </c>
      <c r="G18" s="32">
        <v>116</v>
      </c>
      <c r="H18" s="32">
        <v>122</v>
      </c>
      <c r="I18" s="32">
        <v>116</v>
      </c>
      <c r="J18" s="32">
        <v>122</v>
      </c>
      <c r="K18" s="32">
        <v>117</v>
      </c>
      <c r="L18" s="52"/>
    </row>
    <row r="19" spans="1:12" ht="12.75" customHeight="1">
      <c r="A19" s="57"/>
      <c r="B19" s="29" t="s">
        <v>79</v>
      </c>
      <c r="C19" s="55"/>
      <c r="D19" s="59"/>
      <c r="E19" s="61"/>
      <c r="F19" s="30">
        <v>11.614</v>
      </c>
      <c r="G19" s="30">
        <v>11.803</v>
      </c>
      <c r="H19" s="30">
        <v>11.965</v>
      </c>
      <c r="I19" s="30">
        <v>12.147</v>
      </c>
      <c r="J19" s="30">
        <v>11.79</v>
      </c>
      <c r="K19" s="30">
        <v>11.833</v>
      </c>
      <c r="L19" s="53"/>
    </row>
    <row r="20" spans="1:12" ht="15.75" customHeight="1">
      <c r="A20" s="56">
        <v>9</v>
      </c>
      <c r="B20" s="28" t="s">
        <v>52</v>
      </c>
      <c r="C20" s="54" t="s">
        <v>74</v>
      </c>
      <c r="D20" s="58">
        <f>SUM(F20:K20)-L20</f>
        <v>711</v>
      </c>
      <c r="E20" s="60">
        <v>3</v>
      </c>
      <c r="F20" s="32">
        <v>123</v>
      </c>
      <c r="G20" s="32">
        <v>116</v>
      </c>
      <c r="H20" s="32">
        <v>116</v>
      </c>
      <c r="I20" s="32">
        <v>120</v>
      </c>
      <c r="J20" s="32">
        <v>125</v>
      </c>
      <c r="K20" s="32">
        <v>111</v>
      </c>
      <c r="L20" s="52"/>
    </row>
    <row r="21" spans="1:12" ht="12.75" customHeight="1">
      <c r="A21" s="57"/>
      <c r="B21" s="29" t="s">
        <v>17</v>
      </c>
      <c r="C21" s="55"/>
      <c r="D21" s="59"/>
      <c r="E21" s="61"/>
      <c r="F21" s="30">
        <v>11.592</v>
      </c>
      <c r="G21" s="30">
        <v>11.509</v>
      </c>
      <c r="H21" s="30">
        <v>11.528</v>
      </c>
      <c r="I21" s="30">
        <v>11.733</v>
      </c>
      <c r="J21" s="30">
        <v>11.397</v>
      </c>
      <c r="K21" s="30">
        <v>11.502</v>
      </c>
      <c r="L21" s="53"/>
    </row>
    <row r="22" spans="1:12" ht="15.75" customHeight="1">
      <c r="A22" s="62">
        <v>10</v>
      </c>
      <c r="B22" s="31" t="s">
        <v>80</v>
      </c>
      <c r="C22" s="54" t="s">
        <v>74</v>
      </c>
      <c r="D22" s="58">
        <f>SUM(F22:K22)-L22</f>
        <v>709</v>
      </c>
      <c r="E22" s="60">
        <v>8</v>
      </c>
      <c r="F22" s="32">
        <v>123</v>
      </c>
      <c r="G22" s="32">
        <v>117</v>
      </c>
      <c r="H22" s="32">
        <v>118</v>
      </c>
      <c r="I22" s="32">
        <v>118</v>
      </c>
      <c r="J22" s="32">
        <v>117</v>
      </c>
      <c r="K22" s="32">
        <v>116</v>
      </c>
      <c r="L22" s="52"/>
    </row>
    <row r="23" spans="1:12" ht="12.75" customHeight="1">
      <c r="A23" s="63"/>
      <c r="B23" s="29" t="s">
        <v>81</v>
      </c>
      <c r="C23" s="55"/>
      <c r="D23" s="59"/>
      <c r="E23" s="61"/>
      <c r="F23" s="30">
        <v>11.505</v>
      </c>
      <c r="G23" s="30">
        <v>11.662</v>
      </c>
      <c r="H23" s="30">
        <v>11.746</v>
      </c>
      <c r="I23" s="30">
        <v>11.922</v>
      </c>
      <c r="J23" s="30">
        <v>11.635</v>
      </c>
      <c r="K23" s="30">
        <v>11.636</v>
      </c>
      <c r="L23" s="53"/>
    </row>
    <row r="24" spans="1:12" ht="15.75" customHeight="1">
      <c r="A24" s="56">
        <v>11</v>
      </c>
      <c r="B24" s="28" t="s">
        <v>55</v>
      </c>
      <c r="C24" s="54" t="s">
        <v>74</v>
      </c>
      <c r="D24" s="58">
        <f>SUM(F24:K24)-L24</f>
        <v>708</v>
      </c>
      <c r="E24" s="60">
        <v>27</v>
      </c>
      <c r="F24" s="32">
        <v>126</v>
      </c>
      <c r="G24" s="32">
        <v>116</v>
      </c>
      <c r="H24" s="32">
        <v>108</v>
      </c>
      <c r="I24" s="32">
        <v>124</v>
      </c>
      <c r="J24" s="32">
        <v>112</v>
      </c>
      <c r="K24" s="32">
        <v>122</v>
      </c>
      <c r="L24" s="52"/>
    </row>
    <row r="25" spans="1:12" ht="12.75" customHeight="1">
      <c r="A25" s="57"/>
      <c r="B25" s="29" t="s">
        <v>82</v>
      </c>
      <c r="C25" s="55"/>
      <c r="D25" s="59"/>
      <c r="E25" s="61"/>
      <c r="F25" s="30">
        <v>11.48</v>
      </c>
      <c r="G25" s="30">
        <v>12.467</v>
      </c>
      <c r="H25" s="30">
        <v>12.655</v>
      </c>
      <c r="I25" s="30">
        <v>11.882</v>
      </c>
      <c r="J25" s="30">
        <v>12.458</v>
      </c>
      <c r="K25" s="30">
        <v>11.655</v>
      </c>
      <c r="L25" s="53"/>
    </row>
    <row r="26" spans="1:12" ht="15.75" customHeight="1">
      <c r="A26" s="56">
        <v>12</v>
      </c>
      <c r="B26" s="28" t="s">
        <v>83</v>
      </c>
      <c r="C26" s="54" t="s">
        <v>74</v>
      </c>
      <c r="D26" s="58">
        <f>SUM(F26:K26)-L26</f>
        <v>705</v>
      </c>
      <c r="E26" s="60">
        <v>36</v>
      </c>
      <c r="F26" s="32">
        <v>121</v>
      </c>
      <c r="G26" s="32">
        <v>121</v>
      </c>
      <c r="H26" s="32">
        <v>116</v>
      </c>
      <c r="I26" s="32">
        <v>105</v>
      </c>
      <c r="J26" s="32">
        <v>120</v>
      </c>
      <c r="K26" s="32">
        <v>122</v>
      </c>
      <c r="L26" s="52"/>
    </row>
    <row r="27" spans="1:12" ht="12.75" customHeight="1">
      <c r="A27" s="57"/>
      <c r="B27" s="29" t="s">
        <v>84</v>
      </c>
      <c r="C27" s="55"/>
      <c r="D27" s="59"/>
      <c r="E27" s="61"/>
      <c r="F27" s="30">
        <v>11.918</v>
      </c>
      <c r="G27" s="30">
        <v>11.664</v>
      </c>
      <c r="H27" s="30">
        <v>12.04</v>
      </c>
      <c r="I27" s="30">
        <v>11.672</v>
      </c>
      <c r="J27" s="30">
        <v>11.692</v>
      </c>
      <c r="K27" s="30">
        <v>11.727</v>
      </c>
      <c r="L27" s="53"/>
    </row>
    <row r="28" spans="1:12" ht="15.75" customHeight="1">
      <c r="A28" s="56">
        <v>13</v>
      </c>
      <c r="B28" s="28" t="s">
        <v>85</v>
      </c>
      <c r="C28" s="54" t="s">
        <v>74</v>
      </c>
      <c r="D28" s="58">
        <f>SUM(F28:K28)-L28</f>
        <v>703</v>
      </c>
      <c r="E28" s="60">
        <v>10</v>
      </c>
      <c r="F28" s="32">
        <v>125</v>
      </c>
      <c r="G28" s="32">
        <v>112</v>
      </c>
      <c r="H28" s="32">
        <v>111</v>
      </c>
      <c r="I28" s="32">
        <v>121</v>
      </c>
      <c r="J28" s="32">
        <v>112</v>
      </c>
      <c r="K28" s="32">
        <v>122</v>
      </c>
      <c r="L28" s="52"/>
    </row>
    <row r="29" spans="1:12" ht="12.75" customHeight="1">
      <c r="A29" s="57"/>
      <c r="B29" s="29" t="s">
        <v>86</v>
      </c>
      <c r="C29" s="55"/>
      <c r="D29" s="59"/>
      <c r="E29" s="61"/>
      <c r="F29" s="30">
        <v>11.409</v>
      </c>
      <c r="G29" s="30">
        <v>11.935</v>
      </c>
      <c r="H29" s="30">
        <v>12.296</v>
      </c>
      <c r="I29" s="30">
        <v>11.866</v>
      </c>
      <c r="J29" s="30">
        <v>12.018</v>
      </c>
      <c r="K29" s="30">
        <v>11.377</v>
      </c>
      <c r="L29" s="53"/>
    </row>
    <row r="30" spans="1:12" ht="15.75" customHeight="1">
      <c r="A30" s="56">
        <v>14</v>
      </c>
      <c r="B30" s="28" t="s">
        <v>87</v>
      </c>
      <c r="C30" s="54" t="s">
        <v>74</v>
      </c>
      <c r="D30" s="58">
        <f>SUM(F30:K30)-L30</f>
        <v>681</v>
      </c>
      <c r="E30" s="60">
        <v>8</v>
      </c>
      <c r="F30" s="32">
        <v>117</v>
      </c>
      <c r="G30" s="32">
        <v>113</v>
      </c>
      <c r="H30" s="32">
        <v>112</v>
      </c>
      <c r="I30" s="32">
        <v>118</v>
      </c>
      <c r="J30" s="32">
        <v>107</v>
      </c>
      <c r="K30" s="32">
        <v>114</v>
      </c>
      <c r="L30" s="52"/>
    </row>
    <row r="31" spans="1:12" ht="12.75" customHeight="1">
      <c r="A31" s="57"/>
      <c r="B31" s="29" t="s">
        <v>88</v>
      </c>
      <c r="C31" s="55"/>
      <c r="D31" s="59"/>
      <c r="E31" s="61"/>
      <c r="F31" s="30">
        <v>11.716</v>
      </c>
      <c r="G31" s="30">
        <v>11.682</v>
      </c>
      <c r="H31" s="30">
        <v>11.96</v>
      </c>
      <c r="I31" s="30">
        <v>11.757</v>
      </c>
      <c r="J31" s="30">
        <v>12.051</v>
      </c>
      <c r="K31" s="30">
        <v>11.633</v>
      </c>
      <c r="L31" s="53"/>
    </row>
    <row r="32" spans="1:12" ht="15.75" customHeight="1">
      <c r="A32" s="56">
        <v>15</v>
      </c>
      <c r="B32" s="28" t="s">
        <v>26</v>
      </c>
      <c r="C32" s="54" t="s">
        <v>74</v>
      </c>
      <c r="D32" s="58">
        <f>SUM(F32:K32)-L32</f>
        <v>647</v>
      </c>
      <c r="E32" s="60">
        <v>20</v>
      </c>
      <c r="F32" s="32">
        <v>107</v>
      </c>
      <c r="G32" s="32">
        <v>111</v>
      </c>
      <c r="H32" s="32">
        <v>106</v>
      </c>
      <c r="I32" s="32">
        <v>107</v>
      </c>
      <c r="J32" s="32">
        <v>106</v>
      </c>
      <c r="K32" s="32">
        <v>110</v>
      </c>
      <c r="L32" s="52"/>
    </row>
    <row r="33" spans="1:12" ht="12.75" customHeight="1">
      <c r="A33" s="57"/>
      <c r="B33" s="29" t="s">
        <v>22</v>
      </c>
      <c r="C33" s="55"/>
      <c r="D33" s="59"/>
      <c r="E33" s="61"/>
      <c r="F33" s="30">
        <v>12.862</v>
      </c>
      <c r="G33" s="30">
        <v>12.5</v>
      </c>
      <c r="H33" s="30">
        <v>12.841</v>
      </c>
      <c r="I33" s="30">
        <v>13.397</v>
      </c>
      <c r="J33" s="30">
        <v>12.587</v>
      </c>
      <c r="K33" s="30">
        <v>12.698</v>
      </c>
      <c r="L33" s="53"/>
    </row>
    <row r="34" spans="1:12" ht="15.75" customHeight="1">
      <c r="A34" s="56">
        <v>16</v>
      </c>
      <c r="B34" s="31" t="s">
        <v>53</v>
      </c>
      <c r="C34" s="54" t="s">
        <v>74</v>
      </c>
      <c r="D34" s="58">
        <f>SUM(F34:K34)-L34</f>
        <v>630</v>
      </c>
      <c r="E34" s="60">
        <v>15</v>
      </c>
      <c r="F34" s="32">
        <v>66</v>
      </c>
      <c r="G34" s="32">
        <v>111</v>
      </c>
      <c r="H34" s="32">
        <v>113</v>
      </c>
      <c r="I34" s="32">
        <v>114</v>
      </c>
      <c r="J34" s="32">
        <v>111</v>
      </c>
      <c r="K34" s="32">
        <v>115</v>
      </c>
      <c r="L34" s="52"/>
    </row>
    <row r="35" spans="1:12" ht="12.75" customHeight="1">
      <c r="A35" s="57"/>
      <c r="B35" s="29" t="s">
        <v>89</v>
      </c>
      <c r="C35" s="55"/>
      <c r="D35" s="59"/>
      <c r="E35" s="61"/>
      <c r="F35" s="30">
        <v>11.825</v>
      </c>
      <c r="G35" s="30">
        <v>12.108</v>
      </c>
      <c r="H35" s="30">
        <v>12.1</v>
      </c>
      <c r="I35" s="30">
        <v>12.13</v>
      </c>
      <c r="J35" s="30">
        <v>11.83</v>
      </c>
      <c r="K35" s="30">
        <v>11.853</v>
      </c>
      <c r="L35" s="53"/>
    </row>
  </sheetData>
  <sheetProtection/>
  <mergeCells count="82">
    <mergeCell ref="L4:L5"/>
    <mergeCell ref="L6:L7"/>
    <mergeCell ref="A12:A13"/>
    <mergeCell ref="C8:C9"/>
    <mergeCell ref="A6:A7"/>
    <mergeCell ref="A1:D1"/>
    <mergeCell ref="A2:L2"/>
    <mergeCell ref="A4:A5"/>
    <mergeCell ref="C4:C5"/>
    <mergeCell ref="D4:D5"/>
    <mergeCell ref="E4:E5"/>
    <mergeCell ref="L12:L13"/>
    <mergeCell ref="A8:A9"/>
    <mergeCell ref="L16:L17"/>
    <mergeCell ref="A14:A15"/>
    <mergeCell ref="D8:D9"/>
    <mergeCell ref="E8:E9"/>
    <mergeCell ref="L8:L9"/>
    <mergeCell ref="C6:C7"/>
    <mergeCell ref="D6:D7"/>
    <mergeCell ref="E6:E7"/>
    <mergeCell ref="C12:C13"/>
    <mergeCell ref="D12:D13"/>
    <mergeCell ref="D16:D17"/>
    <mergeCell ref="E16:E17"/>
    <mergeCell ref="C14:C15"/>
    <mergeCell ref="D14:D15"/>
    <mergeCell ref="E14:E15"/>
    <mergeCell ref="E10:E11"/>
    <mergeCell ref="A16:A17"/>
    <mergeCell ref="C16:C17"/>
    <mergeCell ref="A20:A21"/>
    <mergeCell ref="C20:C21"/>
    <mergeCell ref="D10:D11"/>
    <mergeCell ref="C18:C19"/>
    <mergeCell ref="D18:D19"/>
    <mergeCell ref="A18:A19"/>
    <mergeCell ref="A24:A25"/>
    <mergeCell ref="C24:C25"/>
    <mergeCell ref="D24:D25"/>
    <mergeCell ref="A22:A23"/>
    <mergeCell ref="C22:C23"/>
    <mergeCell ref="D22:D23"/>
    <mergeCell ref="L22:L23"/>
    <mergeCell ref="L30:L31"/>
    <mergeCell ref="E18:E19"/>
    <mergeCell ref="L24:L25"/>
    <mergeCell ref="L10:L11"/>
    <mergeCell ref="E24:E25"/>
    <mergeCell ref="E22:E23"/>
    <mergeCell ref="E12:E13"/>
    <mergeCell ref="L14:L15"/>
    <mergeCell ref="E30:E31"/>
    <mergeCell ref="L26:L27"/>
    <mergeCell ref="L28:L29"/>
    <mergeCell ref="E26:E27"/>
    <mergeCell ref="A10:A11"/>
    <mergeCell ref="C10:C11"/>
    <mergeCell ref="D20:D21"/>
    <mergeCell ref="E20:E21"/>
    <mergeCell ref="L18:L19"/>
    <mergeCell ref="L20:L21"/>
    <mergeCell ref="D28:D29"/>
    <mergeCell ref="E28:E29"/>
    <mergeCell ref="C34:C35"/>
    <mergeCell ref="D34:D35"/>
    <mergeCell ref="A28:A29"/>
    <mergeCell ref="A32:A33"/>
    <mergeCell ref="C32:C33"/>
    <mergeCell ref="D32:D33"/>
    <mergeCell ref="A34:A35"/>
    <mergeCell ref="D30:D31"/>
    <mergeCell ref="L34:L35"/>
    <mergeCell ref="C30:C31"/>
    <mergeCell ref="A26:A27"/>
    <mergeCell ref="A30:A31"/>
    <mergeCell ref="C26:C27"/>
    <mergeCell ref="D26:D27"/>
    <mergeCell ref="E34:E35"/>
    <mergeCell ref="L32:L33"/>
    <mergeCell ref="E32:E33"/>
    <mergeCell ref="C28:C29"/>
  </mergeCells>
  <printOptions/>
  <pageMargins left="0.15748031496062992" right="0.11811023622047245" top="0.3937007874015748" bottom="0.4724409448818898" header="0.31496062992125984" footer="0.31496062992125984"/>
  <pageSetup horizontalDpi="300" verticalDpi="300" orientation="portrait" paperSize="9" scale="90" r:id="rId2"/>
  <ignoredErrors>
    <ignoredError sqref="D8:D9 D4:D5 D20:D23 D34:D35 D12:D17 D24:D27 D28:D3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9"/>
  <sheetViews>
    <sheetView zoomScalePageLayoutView="0" workbookViewId="0" topLeftCell="A1">
      <selection activeCell="B18" sqref="B18:B19"/>
    </sheetView>
  </sheetViews>
  <sheetFormatPr defaultColWidth="11.421875" defaultRowHeight="12.75"/>
  <cols>
    <col min="1" max="1" width="6.140625" style="17" bestFit="1" customWidth="1"/>
    <col min="2" max="2" width="30.57421875" style="17" bestFit="1" customWidth="1"/>
    <col min="3" max="3" width="10.8515625" style="17" bestFit="1" customWidth="1"/>
    <col min="4" max="4" width="8.421875" style="17" bestFit="1" customWidth="1"/>
    <col min="5" max="5" width="5.8515625" style="17" bestFit="1" customWidth="1"/>
    <col min="6" max="6" width="7.00390625" style="17" bestFit="1" customWidth="1"/>
    <col min="7" max="8" width="7.57421875" style="17" bestFit="1" customWidth="1"/>
    <col min="9" max="11" width="7.00390625" style="17" bestFit="1" customWidth="1"/>
    <col min="12" max="12" width="8.8515625" style="17" bestFit="1" customWidth="1"/>
    <col min="13" max="16384" width="11.421875" style="17" customWidth="1"/>
  </cols>
  <sheetData>
    <row r="1" spans="1:8" s="15" customFormat="1" ht="71.25" customHeight="1">
      <c r="A1" s="66"/>
      <c r="B1" s="66"/>
      <c r="C1" s="66"/>
      <c r="D1" s="66"/>
      <c r="E1" s="24"/>
      <c r="H1" s="16"/>
    </row>
    <row r="2" spans="1:29" s="15" customFormat="1" ht="15.75">
      <c r="A2" s="67" t="s">
        <v>106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18"/>
      <c r="N2" s="18"/>
      <c r="O2" s="18"/>
      <c r="P2" s="18"/>
      <c r="Q2" s="18"/>
      <c r="R2" s="18"/>
      <c r="S2" s="18"/>
      <c r="T2" s="18"/>
      <c r="U2" s="18"/>
      <c r="V2" s="16"/>
      <c r="W2" s="16"/>
      <c r="X2" s="16"/>
      <c r="Y2" s="16"/>
      <c r="Z2" s="16"/>
      <c r="AA2" s="16"/>
      <c r="AB2" s="16"/>
      <c r="AC2" s="16"/>
    </row>
    <row r="3" spans="1:12" ht="28.5" customHeight="1">
      <c r="A3" s="25" t="s">
        <v>14</v>
      </c>
      <c r="B3" s="25" t="s">
        <v>5</v>
      </c>
      <c r="C3" s="26" t="s">
        <v>15</v>
      </c>
      <c r="D3" s="26" t="s">
        <v>10</v>
      </c>
      <c r="E3" s="26" t="s">
        <v>16</v>
      </c>
      <c r="F3" s="27">
        <v>1</v>
      </c>
      <c r="G3" s="27">
        <v>3</v>
      </c>
      <c r="H3" s="27">
        <v>5</v>
      </c>
      <c r="I3" s="27">
        <v>6</v>
      </c>
      <c r="J3" s="27">
        <v>4</v>
      </c>
      <c r="K3" s="27">
        <v>2</v>
      </c>
      <c r="L3" s="25" t="s">
        <v>11</v>
      </c>
    </row>
    <row r="4" spans="1:12" ht="15.75" customHeight="1">
      <c r="A4" s="62">
        <v>1</v>
      </c>
      <c r="B4" s="31" t="s">
        <v>50</v>
      </c>
      <c r="C4" s="54" t="s">
        <v>74</v>
      </c>
      <c r="D4" s="58">
        <f>SUM(F4:K4)-L4</f>
        <v>674</v>
      </c>
      <c r="E4" s="60">
        <v>50</v>
      </c>
      <c r="F4" s="32">
        <v>115</v>
      </c>
      <c r="G4" s="32">
        <v>115</v>
      </c>
      <c r="H4" s="32">
        <v>113</v>
      </c>
      <c r="I4" s="32">
        <v>112</v>
      </c>
      <c r="J4" s="32">
        <v>114</v>
      </c>
      <c r="K4" s="32">
        <v>111</v>
      </c>
      <c r="L4" s="52">
        <v>6</v>
      </c>
    </row>
    <row r="5" spans="1:12" ht="12.75" customHeight="1">
      <c r="A5" s="63"/>
      <c r="B5" s="29" t="s">
        <v>19</v>
      </c>
      <c r="C5" s="55"/>
      <c r="D5" s="59"/>
      <c r="E5" s="61"/>
      <c r="F5" s="30">
        <v>12.717</v>
      </c>
      <c r="G5" s="30">
        <v>12.718</v>
      </c>
      <c r="H5" s="30">
        <v>12.772</v>
      </c>
      <c r="I5" s="30"/>
      <c r="J5" s="30">
        <v>12.684</v>
      </c>
      <c r="K5" s="30">
        <v>12.987</v>
      </c>
      <c r="L5" s="53"/>
    </row>
    <row r="6" spans="1:12" ht="15.75" customHeight="1">
      <c r="A6" s="56">
        <v>2</v>
      </c>
      <c r="B6" s="28" t="s">
        <v>78</v>
      </c>
      <c r="C6" s="54" t="s">
        <v>74</v>
      </c>
      <c r="D6" s="58">
        <f>SUM(F6:K6)-L6</f>
        <v>669</v>
      </c>
      <c r="E6" s="60">
        <v>25</v>
      </c>
      <c r="F6" s="32">
        <v>113</v>
      </c>
      <c r="G6" s="32">
        <v>111</v>
      </c>
      <c r="H6" s="32">
        <v>112</v>
      </c>
      <c r="I6" s="32">
        <v>111</v>
      </c>
      <c r="J6" s="32">
        <v>113</v>
      </c>
      <c r="K6" s="32">
        <v>109</v>
      </c>
      <c r="L6" s="52"/>
    </row>
    <row r="7" spans="1:12" ht="12.75" customHeight="1">
      <c r="A7" s="57"/>
      <c r="B7" s="29" t="s">
        <v>79</v>
      </c>
      <c r="C7" s="55"/>
      <c r="D7" s="59"/>
      <c r="E7" s="61"/>
      <c r="F7" s="30">
        <v>13.085</v>
      </c>
      <c r="G7" s="30">
        <v>12.947</v>
      </c>
      <c r="H7" s="30">
        <v>13.056</v>
      </c>
      <c r="I7" s="30">
        <v>13.015</v>
      </c>
      <c r="J7" s="30">
        <v>12.986</v>
      </c>
      <c r="K7" s="30">
        <v>13.12</v>
      </c>
      <c r="L7" s="53"/>
    </row>
    <row r="8" spans="1:12" ht="15.75" customHeight="1">
      <c r="A8" s="56">
        <v>3</v>
      </c>
      <c r="B8" s="28" t="s">
        <v>25</v>
      </c>
      <c r="C8" s="54" t="s">
        <v>74</v>
      </c>
      <c r="D8" s="58">
        <f>SUM(F8:K8)-L8</f>
        <v>667</v>
      </c>
      <c r="E8" s="60">
        <v>30</v>
      </c>
      <c r="F8" s="32">
        <v>113</v>
      </c>
      <c r="G8" s="32">
        <v>110</v>
      </c>
      <c r="H8" s="32">
        <v>113</v>
      </c>
      <c r="I8" s="32">
        <v>114</v>
      </c>
      <c r="J8" s="32">
        <v>109</v>
      </c>
      <c r="K8" s="32">
        <v>108</v>
      </c>
      <c r="L8" s="52"/>
    </row>
    <row r="9" spans="1:12" ht="12.75" customHeight="1">
      <c r="A9" s="57"/>
      <c r="B9" s="29" t="s">
        <v>20</v>
      </c>
      <c r="C9" s="55"/>
      <c r="D9" s="59"/>
      <c r="E9" s="61"/>
      <c r="F9" s="30">
        <v>12.868</v>
      </c>
      <c r="G9" s="30">
        <v>13.273</v>
      </c>
      <c r="H9" s="30">
        <v>12.868</v>
      </c>
      <c r="I9" s="30">
        <v>12.81</v>
      </c>
      <c r="J9" s="30">
        <v>13.195</v>
      </c>
      <c r="K9" s="30">
        <v>13.396</v>
      </c>
      <c r="L9" s="53"/>
    </row>
    <row r="10" spans="1:12" ht="15.75" customHeight="1">
      <c r="A10" s="62">
        <v>4</v>
      </c>
      <c r="B10" s="31" t="s">
        <v>51</v>
      </c>
      <c r="C10" s="54" t="s">
        <v>74</v>
      </c>
      <c r="D10" s="58">
        <f>SUM(F10:K10)-L10</f>
        <v>666</v>
      </c>
      <c r="E10" s="60">
        <v>5</v>
      </c>
      <c r="F10" s="32">
        <v>109</v>
      </c>
      <c r="G10" s="32">
        <v>110</v>
      </c>
      <c r="H10" s="32">
        <v>114</v>
      </c>
      <c r="I10" s="32">
        <v>113</v>
      </c>
      <c r="J10" s="32">
        <v>112</v>
      </c>
      <c r="K10" s="32">
        <v>110</v>
      </c>
      <c r="L10" s="52">
        <v>2</v>
      </c>
    </row>
    <row r="11" spans="1:12" ht="12.75" customHeight="1">
      <c r="A11" s="63"/>
      <c r="B11" s="29" t="s">
        <v>27</v>
      </c>
      <c r="C11" s="55"/>
      <c r="D11" s="59"/>
      <c r="E11" s="61"/>
      <c r="F11" s="30">
        <v>13.049</v>
      </c>
      <c r="G11" s="30">
        <v>12.846</v>
      </c>
      <c r="H11" s="30">
        <v>12.856</v>
      </c>
      <c r="I11" s="30"/>
      <c r="J11" s="30">
        <v>12.956</v>
      </c>
      <c r="K11" s="30">
        <v>13.078</v>
      </c>
      <c r="L11" s="53"/>
    </row>
    <row r="12" spans="1:12" ht="15.75" customHeight="1">
      <c r="A12" s="56">
        <v>5</v>
      </c>
      <c r="B12" s="28" t="s">
        <v>75</v>
      </c>
      <c r="C12" s="54" t="s">
        <v>74</v>
      </c>
      <c r="D12" s="58">
        <f>SUM(F12:K12)-L12</f>
        <v>664</v>
      </c>
      <c r="E12" s="60">
        <v>75</v>
      </c>
      <c r="F12" s="32">
        <v>112</v>
      </c>
      <c r="G12" s="32">
        <v>114</v>
      </c>
      <c r="H12" s="32">
        <v>111</v>
      </c>
      <c r="I12" s="32">
        <v>111</v>
      </c>
      <c r="J12" s="32">
        <v>113</v>
      </c>
      <c r="K12" s="32">
        <v>111</v>
      </c>
      <c r="L12" s="52">
        <v>8</v>
      </c>
    </row>
    <row r="13" spans="1:12" ht="12.75" customHeight="1">
      <c r="A13" s="57"/>
      <c r="B13" s="29" t="s">
        <v>21</v>
      </c>
      <c r="C13" s="55"/>
      <c r="D13" s="59"/>
      <c r="E13" s="61"/>
      <c r="F13" s="30">
        <v>12.958</v>
      </c>
      <c r="G13" s="30">
        <v>12.774</v>
      </c>
      <c r="H13" s="30">
        <v>12.954</v>
      </c>
      <c r="I13" s="30"/>
      <c r="J13" s="30">
        <v>12.875</v>
      </c>
      <c r="K13" s="30">
        <v>13.074</v>
      </c>
      <c r="L13" s="53"/>
    </row>
    <row r="14" spans="1:12" ht="15.75" customHeight="1">
      <c r="A14" s="62">
        <v>6</v>
      </c>
      <c r="B14" s="31" t="s">
        <v>107</v>
      </c>
      <c r="C14" s="54" t="s">
        <v>74</v>
      </c>
      <c r="D14" s="58">
        <f>SUM(F14:K14)-L14</f>
        <v>662</v>
      </c>
      <c r="E14" s="60">
        <v>20</v>
      </c>
      <c r="F14" s="32">
        <v>111</v>
      </c>
      <c r="G14" s="32">
        <v>112</v>
      </c>
      <c r="H14" s="32">
        <v>110</v>
      </c>
      <c r="I14" s="32">
        <v>110</v>
      </c>
      <c r="J14" s="32">
        <v>110</v>
      </c>
      <c r="K14" s="32">
        <v>109</v>
      </c>
      <c r="L14" s="52"/>
    </row>
    <row r="15" spans="1:12" ht="12.75" customHeight="1">
      <c r="A15" s="63"/>
      <c r="B15" s="29" t="s">
        <v>108</v>
      </c>
      <c r="C15" s="55"/>
      <c r="D15" s="59"/>
      <c r="E15" s="61"/>
      <c r="F15" s="30">
        <v>12.845</v>
      </c>
      <c r="G15" s="30">
        <v>12.93</v>
      </c>
      <c r="H15" s="30">
        <v>12.993</v>
      </c>
      <c r="I15" s="30">
        <v>12.992</v>
      </c>
      <c r="J15" s="30">
        <v>13.046</v>
      </c>
      <c r="K15" s="30">
        <v>13.036</v>
      </c>
      <c r="L15" s="53"/>
    </row>
    <row r="16" spans="1:12" ht="15.75" customHeight="1">
      <c r="A16" s="62">
        <v>7</v>
      </c>
      <c r="B16" s="28" t="s">
        <v>54</v>
      </c>
      <c r="C16" s="54" t="s">
        <v>74</v>
      </c>
      <c r="D16" s="58">
        <f>SUM(F16:K16)-L16</f>
        <v>662</v>
      </c>
      <c r="E16" s="60">
        <v>5</v>
      </c>
      <c r="F16" s="32">
        <v>112</v>
      </c>
      <c r="G16" s="32">
        <v>111</v>
      </c>
      <c r="H16" s="32">
        <v>110</v>
      </c>
      <c r="I16" s="32">
        <v>108</v>
      </c>
      <c r="J16" s="32">
        <v>109</v>
      </c>
      <c r="K16" s="32">
        <v>112</v>
      </c>
      <c r="L16" s="52"/>
    </row>
    <row r="17" spans="1:12" ht="12.75" customHeight="1">
      <c r="A17" s="63"/>
      <c r="B17" s="29" t="s">
        <v>18</v>
      </c>
      <c r="C17" s="55"/>
      <c r="D17" s="59"/>
      <c r="E17" s="61"/>
      <c r="F17" s="30">
        <v>13.045</v>
      </c>
      <c r="G17" s="30">
        <v>13.04</v>
      </c>
      <c r="H17" s="30">
        <v>13.02</v>
      </c>
      <c r="I17" s="30">
        <v>13.157</v>
      </c>
      <c r="J17" s="30">
        <v>13.003</v>
      </c>
      <c r="K17" s="30">
        <v>13.042</v>
      </c>
      <c r="L17" s="53"/>
    </row>
    <row r="18" spans="1:12" ht="15.75" customHeight="1">
      <c r="A18" s="56">
        <v>8</v>
      </c>
      <c r="B18" s="31" t="s">
        <v>53</v>
      </c>
      <c r="C18" s="54" t="s">
        <v>74</v>
      </c>
      <c r="D18" s="58">
        <f>SUM(F18:K18)-L18</f>
        <v>659</v>
      </c>
      <c r="E18" s="60">
        <v>45</v>
      </c>
      <c r="F18" s="32">
        <v>110</v>
      </c>
      <c r="G18" s="32">
        <v>111</v>
      </c>
      <c r="H18" s="32">
        <v>111</v>
      </c>
      <c r="I18" s="32">
        <v>110</v>
      </c>
      <c r="J18" s="32">
        <v>110</v>
      </c>
      <c r="K18" s="32">
        <v>107</v>
      </c>
      <c r="L18" s="52"/>
    </row>
    <row r="19" spans="1:12" ht="12.75" customHeight="1">
      <c r="A19" s="57"/>
      <c r="B19" s="29" t="s">
        <v>89</v>
      </c>
      <c r="C19" s="55"/>
      <c r="D19" s="59"/>
      <c r="E19" s="61"/>
      <c r="F19" s="30">
        <v>13.164</v>
      </c>
      <c r="G19" s="30">
        <v>13.028</v>
      </c>
      <c r="H19" s="30">
        <v>13.171</v>
      </c>
      <c r="I19" s="30">
        <v>13.291</v>
      </c>
      <c r="J19" s="30">
        <v>13.145</v>
      </c>
      <c r="K19" s="30">
        <v>13.303</v>
      </c>
      <c r="L19" s="53"/>
    </row>
    <row r="20" spans="1:12" ht="15.75" customHeight="1">
      <c r="A20" s="56">
        <v>9</v>
      </c>
      <c r="B20" s="28" t="s">
        <v>52</v>
      </c>
      <c r="C20" s="54" t="s">
        <v>74</v>
      </c>
      <c r="D20" s="58">
        <f>SUM(F20:K20)-L20</f>
        <v>655</v>
      </c>
      <c r="E20" s="60">
        <v>25</v>
      </c>
      <c r="F20" s="32">
        <v>112</v>
      </c>
      <c r="G20" s="32">
        <v>113</v>
      </c>
      <c r="H20" s="32">
        <v>112</v>
      </c>
      <c r="I20" s="32">
        <v>111</v>
      </c>
      <c r="J20" s="32">
        <v>109</v>
      </c>
      <c r="K20" s="32">
        <v>98</v>
      </c>
      <c r="L20" s="52"/>
    </row>
    <row r="21" spans="1:12" ht="12.75" customHeight="1">
      <c r="A21" s="57"/>
      <c r="B21" s="29" t="s">
        <v>17</v>
      </c>
      <c r="C21" s="55"/>
      <c r="D21" s="59"/>
      <c r="E21" s="61"/>
      <c r="F21" s="30">
        <v>12.927</v>
      </c>
      <c r="G21" s="30">
        <v>12.899</v>
      </c>
      <c r="H21" s="30">
        <v>13.088</v>
      </c>
      <c r="I21" s="30"/>
      <c r="J21" s="30">
        <v>12.936</v>
      </c>
      <c r="K21" s="30">
        <v>13.007</v>
      </c>
      <c r="L21" s="53"/>
    </row>
    <row r="22" spans="1:12" ht="15.75" customHeight="1">
      <c r="A22" s="56">
        <v>10</v>
      </c>
      <c r="B22" s="28" t="s">
        <v>76</v>
      </c>
      <c r="C22" s="54" t="s">
        <v>74</v>
      </c>
      <c r="D22" s="58">
        <f>SUM(F22:K22)-L22</f>
        <v>644</v>
      </c>
      <c r="E22" s="60">
        <v>60</v>
      </c>
      <c r="F22" s="32">
        <v>110</v>
      </c>
      <c r="G22" s="32">
        <v>107</v>
      </c>
      <c r="H22" s="32">
        <v>108</v>
      </c>
      <c r="I22" s="32">
        <v>108</v>
      </c>
      <c r="J22" s="32">
        <v>108</v>
      </c>
      <c r="K22" s="32">
        <v>107</v>
      </c>
      <c r="L22" s="52">
        <v>4</v>
      </c>
    </row>
    <row r="23" spans="1:12" ht="12.75" customHeight="1">
      <c r="A23" s="57"/>
      <c r="B23" s="29" t="s">
        <v>77</v>
      </c>
      <c r="C23" s="55"/>
      <c r="D23" s="59"/>
      <c r="E23" s="61"/>
      <c r="F23" s="30">
        <v>13.157</v>
      </c>
      <c r="G23" s="30">
        <v>13.317</v>
      </c>
      <c r="H23" s="30">
        <v>13.249</v>
      </c>
      <c r="I23" s="30"/>
      <c r="J23" s="30">
        <v>13.174</v>
      </c>
      <c r="K23" s="30">
        <v>13.212</v>
      </c>
      <c r="L23" s="53"/>
    </row>
    <row r="24" spans="1:12" ht="15.75">
      <c r="A24" s="56">
        <v>11</v>
      </c>
      <c r="B24" s="31" t="s">
        <v>117</v>
      </c>
      <c r="C24" s="54" t="s">
        <v>74</v>
      </c>
      <c r="D24" s="58">
        <f>SUM(F24:K24)-L24</f>
        <v>641</v>
      </c>
      <c r="E24" s="60">
        <v>45</v>
      </c>
      <c r="F24" s="32">
        <v>111</v>
      </c>
      <c r="G24" s="32">
        <v>105</v>
      </c>
      <c r="H24" s="32">
        <v>103</v>
      </c>
      <c r="I24" s="32">
        <v>110</v>
      </c>
      <c r="J24" s="32">
        <v>105</v>
      </c>
      <c r="K24" s="32">
        <v>107</v>
      </c>
      <c r="L24" s="52"/>
    </row>
    <row r="25" spans="1:12" ht="12.75">
      <c r="A25" s="57"/>
      <c r="B25" s="29" t="s">
        <v>118</v>
      </c>
      <c r="C25" s="55"/>
      <c r="D25" s="59"/>
      <c r="E25" s="61"/>
      <c r="F25" s="30">
        <v>12.858</v>
      </c>
      <c r="G25" s="30">
        <v>13.261</v>
      </c>
      <c r="H25" s="30">
        <v>13.487</v>
      </c>
      <c r="I25" s="30"/>
      <c r="J25" s="30">
        <v>13.349</v>
      </c>
      <c r="K25" s="30">
        <v>13.101</v>
      </c>
      <c r="L25" s="53"/>
    </row>
    <row r="26" spans="1:12" ht="15.75" customHeight="1">
      <c r="A26" s="56">
        <v>12</v>
      </c>
      <c r="B26" s="28" t="s">
        <v>48</v>
      </c>
      <c r="C26" s="54" t="s">
        <v>74</v>
      </c>
      <c r="D26" s="58">
        <f>SUM(F26:K26)-L26</f>
        <v>640</v>
      </c>
      <c r="E26" s="64">
        <v>25</v>
      </c>
      <c r="F26" s="32">
        <v>110</v>
      </c>
      <c r="G26" s="32">
        <v>108</v>
      </c>
      <c r="H26" s="32">
        <v>110</v>
      </c>
      <c r="I26" s="32">
        <v>112</v>
      </c>
      <c r="J26" s="32">
        <v>106</v>
      </c>
      <c r="K26" s="32">
        <v>104</v>
      </c>
      <c r="L26" s="52">
        <v>10</v>
      </c>
    </row>
    <row r="27" spans="1:12" ht="12.75" customHeight="1">
      <c r="A27" s="57"/>
      <c r="B27" s="29" t="s">
        <v>49</v>
      </c>
      <c r="C27" s="55"/>
      <c r="D27" s="59"/>
      <c r="E27" s="65"/>
      <c r="F27" s="30">
        <v>12.949</v>
      </c>
      <c r="G27" s="30">
        <v>13.098</v>
      </c>
      <c r="H27" s="30">
        <v>12.856</v>
      </c>
      <c r="I27" s="30">
        <v>13.003</v>
      </c>
      <c r="J27" s="30">
        <v>13.055</v>
      </c>
      <c r="K27" s="30">
        <v>13.269</v>
      </c>
      <c r="L27" s="53"/>
    </row>
    <row r="28" spans="1:12" ht="15.75" customHeight="1">
      <c r="A28" s="56">
        <v>13</v>
      </c>
      <c r="B28" s="28" t="s">
        <v>109</v>
      </c>
      <c r="C28" s="54" t="s">
        <v>74</v>
      </c>
      <c r="D28" s="58">
        <f>SUM(F28:K28)-L28</f>
        <v>632</v>
      </c>
      <c r="E28" s="60">
        <v>90</v>
      </c>
      <c r="F28" s="32">
        <v>106</v>
      </c>
      <c r="G28" s="32">
        <v>103</v>
      </c>
      <c r="H28" s="32">
        <v>107</v>
      </c>
      <c r="I28" s="32">
        <v>107</v>
      </c>
      <c r="J28" s="32">
        <v>106</v>
      </c>
      <c r="K28" s="32">
        <v>103</v>
      </c>
      <c r="L28" s="52"/>
    </row>
    <row r="29" spans="1:12" ht="12.75" customHeight="1">
      <c r="A29" s="57"/>
      <c r="B29" s="29" t="s">
        <v>110</v>
      </c>
      <c r="C29" s="55"/>
      <c r="D29" s="59"/>
      <c r="E29" s="61"/>
      <c r="F29" s="30">
        <v>13.339</v>
      </c>
      <c r="G29" s="30">
        <v>13.136</v>
      </c>
      <c r="H29" s="30">
        <v>13.198</v>
      </c>
      <c r="I29" s="30">
        <v>13.49</v>
      </c>
      <c r="J29" s="30">
        <v>13.35</v>
      </c>
      <c r="K29" s="30">
        <v>13.187</v>
      </c>
      <c r="L29" s="53"/>
    </row>
    <row r="30" spans="1:12" ht="15.75" customHeight="1">
      <c r="A30" s="56">
        <v>14</v>
      </c>
      <c r="B30" s="28" t="s">
        <v>111</v>
      </c>
      <c r="C30" s="54" t="s">
        <v>74</v>
      </c>
      <c r="D30" s="58">
        <f>SUM(F30:K30)-L30</f>
        <v>621</v>
      </c>
      <c r="E30" s="60">
        <v>5</v>
      </c>
      <c r="F30" s="32">
        <v>105</v>
      </c>
      <c r="G30" s="32">
        <v>106</v>
      </c>
      <c r="H30" s="32">
        <v>109</v>
      </c>
      <c r="I30" s="32">
        <v>108</v>
      </c>
      <c r="J30" s="32">
        <v>104</v>
      </c>
      <c r="K30" s="32">
        <v>89</v>
      </c>
      <c r="L30" s="52"/>
    </row>
    <row r="31" spans="1:12" ht="12.75" customHeight="1">
      <c r="A31" s="57"/>
      <c r="B31" s="29" t="s">
        <v>112</v>
      </c>
      <c r="C31" s="55"/>
      <c r="D31" s="59"/>
      <c r="E31" s="61"/>
      <c r="F31" s="30">
        <v>13.059</v>
      </c>
      <c r="G31" s="30">
        <v>13.43</v>
      </c>
      <c r="H31" s="30">
        <v>13.174</v>
      </c>
      <c r="I31" s="30">
        <v>13.059</v>
      </c>
      <c r="J31" s="30">
        <v>13.323</v>
      </c>
      <c r="K31" s="30">
        <v>13.19</v>
      </c>
      <c r="L31" s="53"/>
    </row>
    <row r="32" spans="1:12" ht="15.75" customHeight="1">
      <c r="A32" s="56">
        <v>15</v>
      </c>
      <c r="B32" s="28" t="s">
        <v>26</v>
      </c>
      <c r="C32" s="54" t="s">
        <v>74</v>
      </c>
      <c r="D32" s="58">
        <f>SUM(F32:K32)-L32</f>
        <v>593</v>
      </c>
      <c r="E32" s="60">
        <v>60</v>
      </c>
      <c r="F32" s="32">
        <v>100</v>
      </c>
      <c r="G32" s="32">
        <v>99</v>
      </c>
      <c r="H32" s="32">
        <v>99</v>
      </c>
      <c r="I32" s="32">
        <v>99</v>
      </c>
      <c r="J32" s="32">
        <v>98</v>
      </c>
      <c r="K32" s="32">
        <v>98</v>
      </c>
      <c r="L32" s="52"/>
    </row>
    <row r="33" spans="1:12" ht="12.75" customHeight="1">
      <c r="A33" s="57"/>
      <c r="B33" s="29" t="s">
        <v>22</v>
      </c>
      <c r="C33" s="55"/>
      <c r="D33" s="59"/>
      <c r="E33" s="61"/>
      <c r="F33" s="30">
        <v>13.825</v>
      </c>
      <c r="G33" s="30">
        <v>14.185</v>
      </c>
      <c r="H33" s="30">
        <v>13.713</v>
      </c>
      <c r="I33" s="30">
        <v>14.044</v>
      </c>
      <c r="J33" s="30">
        <v>14.379</v>
      </c>
      <c r="K33" s="30">
        <v>14.402</v>
      </c>
      <c r="L33" s="53"/>
    </row>
    <row r="34" spans="1:12" ht="15.75" customHeight="1">
      <c r="A34" s="56">
        <v>16</v>
      </c>
      <c r="B34" s="28" t="s">
        <v>119</v>
      </c>
      <c r="C34" s="54" t="s">
        <v>74</v>
      </c>
      <c r="D34" s="58">
        <f>SUM(F34:K34)-L34</f>
        <v>571</v>
      </c>
      <c r="E34" s="60">
        <v>45</v>
      </c>
      <c r="F34" s="32">
        <v>97</v>
      </c>
      <c r="G34" s="32">
        <v>94</v>
      </c>
      <c r="H34" s="32">
        <v>95</v>
      </c>
      <c r="I34" s="32">
        <v>97</v>
      </c>
      <c r="J34" s="32">
        <v>97</v>
      </c>
      <c r="K34" s="32">
        <v>91</v>
      </c>
      <c r="L34" s="52"/>
    </row>
    <row r="35" spans="1:12" ht="12.75" customHeight="1">
      <c r="A35" s="57"/>
      <c r="B35" s="29" t="s">
        <v>84</v>
      </c>
      <c r="C35" s="55"/>
      <c r="D35" s="59"/>
      <c r="E35" s="61"/>
      <c r="F35" s="30">
        <v>14.283</v>
      </c>
      <c r="G35" s="30">
        <v>14.011</v>
      </c>
      <c r="H35" s="30">
        <v>14.23</v>
      </c>
      <c r="I35" s="30">
        <v>13.984</v>
      </c>
      <c r="J35" s="30">
        <v>14.005</v>
      </c>
      <c r="K35" s="30">
        <v>14.072</v>
      </c>
      <c r="L35" s="53"/>
    </row>
    <row r="36" spans="1:12" ht="15.75">
      <c r="A36" s="56">
        <v>17</v>
      </c>
      <c r="B36" s="31" t="s">
        <v>113</v>
      </c>
      <c r="C36" s="54" t="s">
        <v>74</v>
      </c>
      <c r="D36" s="58">
        <f>SUM(F36:K36)-L36</f>
        <v>563</v>
      </c>
      <c r="E36" s="60">
        <v>30</v>
      </c>
      <c r="F36" s="32">
        <v>87</v>
      </c>
      <c r="G36" s="32">
        <v>103</v>
      </c>
      <c r="H36" s="32">
        <v>88</v>
      </c>
      <c r="I36" s="32">
        <v>99</v>
      </c>
      <c r="J36" s="32">
        <v>90</v>
      </c>
      <c r="K36" s="32">
        <v>96</v>
      </c>
      <c r="L36" s="52"/>
    </row>
    <row r="37" spans="1:12" ht="12.75">
      <c r="A37" s="57"/>
      <c r="B37" s="29" t="s">
        <v>114</v>
      </c>
      <c r="C37" s="55"/>
      <c r="D37" s="59"/>
      <c r="E37" s="61"/>
      <c r="F37" s="30">
        <v>15.571</v>
      </c>
      <c r="G37" s="30">
        <v>13.452</v>
      </c>
      <c r="H37" s="30">
        <v>15.479</v>
      </c>
      <c r="I37" s="30"/>
      <c r="J37" s="30">
        <v>14.902</v>
      </c>
      <c r="K37" s="30">
        <v>14.139</v>
      </c>
      <c r="L37" s="53"/>
    </row>
    <row r="38" spans="1:12" ht="15.75">
      <c r="A38" s="56">
        <v>18</v>
      </c>
      <c r="B38" s="31" t="s">
        <v>115</v>
      </c>
      <c r="C38" s="54" t="s">
        <v>74</v>
      </c>
      <c r="D38" s="58">
        <f>SUM(F38:K38)-L38</f>
        <v>543</v>
      </c>
      <c r="E38" s="60">
        <v>30</v>
      </c>
      <c r="F38" s="32">
        <v>92</v>
      </c>
      <c r="G38" s="32">
        <v>93</v>
      </c>
      <c r="H38" s="32">
        <v>73</v>
      </c>
      <c r="I38" s="32">
        <v>91</v>
      </c>
      <c r="J38" s="32">
        <v>100</v>
      </c>
      <c r="K38" s="32">
        <v>94</v>
      </c>
      <c r="L38" s="52"/>
    </row>
    <row r="39" spans="1:12" ht="12.75">
      <c r="A39" s="57"/>
      <c r="B39" s="29" t="s">
        <v>116</v>
      </c>
      <c r="C39" s="55"/>
      <c r="D39" s="59"/>
      <c r="E39" s="61"/>
      <c r="F39" s="30">
        <v>13.983</v>
      </c>
      <c r="G39" s="30">
        <v>14.104</v>
      </c>
      <c r="H39" s="30">
        <v>13.96</v>
      </c>
      <c r="I39" s="30"/>
      <c r="J39" s="30">
        <v>13.687</v>
      </c>
      <c r="K39" s="30">
        <v>13.927</v>
      </c>
      <c r="L39" s="53"/>
    </row>
  </sheetData>
  <sheetProtection/>
  <mergeCells count="92">
    <mergeCell ref="L24:L25"/>
    <mergeCell ref="A36:A37"/>
    <mergeCell ref="C36:C37"/>
    <mergeCell ref="D36:D37"/>
    <mergeCell ref="E36:E37"/>
    <mergeCell ref="L36:L37"/>
    <mergeCell ref="A30:A31"/>
    <mergeCell ref="C30:C31"/>
    <mergeCell ref="A38:A39"/>
    <mergeCell ref="C38:C39"/>
    <mergeCell ref="D38:D39"/>
    <mergeCell ref="E38:E39"/>
    <mergeCell ref="L38:L39"/>
    <mergeCell ref="A32:A33"/>
    <mergeCell ref="C32:C33"/>
    <mergeCell ref="D32:D33"/>
    <mergeCell ref="E32:E33"/>
    <mergeCell ref="L32:L33"/>
    <mergeCell ref="L18:L19"/>
    <mergeCell ref="A34:A35"/>
    <mergeCell ref="C34:C35"/>
    <mergeCell ref="D34:D35"/>
    <mergeCell ref="E34:E35"/>
    <mergeCell ref="L34:L35"/>
    <mergeCell ref="A24:A25"/>
    <mergeCell ref="C24:C25"/>
    <mergeCell ref="D24:D25"/>
    <mergeCell ref="E24:E25"/>
    <mergeCell ref="D30:D31"/>
    <mergeCell ref="E30:E31"/>
    <mergeCell ref="L30:L31"/>
    <mergeCell ref="A14:A15"/>
    <mergeCell ref="C14:C15"/>
    <mergeCell ref="D14:D15"/>
    <mergeCell ref="E14:E15"/>
    <mergeCell ref="L14:L15"/>
    <mergeCell ref="A28:A29"/>
    <mergeCell ref="C28:C29"/>
    <mergeCell ref="D28:D29"/>
    <mergeCell ref="E28:E29"/>
    <mergeCell ref="L28:L29"/>
    <mergeCell ref="A6:A7"/>
    <mergeCell ref="C6:C7"/>
    <mergeCell ref="D6:D7"/>
    <mergeCell ref="E6:E7"/>
    <mergeCell ref="L6:L7"/>
    <mergeCell ref="D20:D21"/>
    <mergeCell ref="E20:E21"/>
    <mergeCell ref="A8:A9"/>
    <mergeCell ref="C8:C9"/>
    <mergeCell ref="D8:D9"/>
    <mergeCell ref="E8:E9"/>
    <mergeCell ref="L8:L9"/>
    <mergeCell ref="A18:A19"/>
    <mergeCell ref="C18:C19"/>
    <mergeCell ref="D16:D17"/>
    <mergeCell ref="E16:E17"/>
    <mergeCell ref="D18:D19"/>
    <mergeCell ref="L16:L17"/>
    <mergeCell ref="A22:A23"/>
    <mergeCell ref="C22:C23"/>
    <mergeCell ref="D22:D23"/>
    <mergeCell ref="E22:E23"/>
    <mergeCell ref="L22:L23"/>
    <mergeCell ref="A20:A21"/>
    <mergeCell ref="C20:C21"/>
    <mergeCell ref="L20:L21"/>
    <mergeCell ref="E18:E19"/>
    <mergeCell ref="A10:A11"/>
    <mergeCell ref="C10:C11"/>
    <mergeCell ref="D10:D11"/>
    <mergeCell ref="E10:E11"/>
    <mergeCell ref="L10:L11"/>
    <mergeCell ref="E12:E13"/>
    <mergeCell ref="L12:L13"/>
    <mergeCell ref="A4:A5"/>
    <mergeCell ref="C4:C5"/>
    <mergeCell ref="D4:D5"/>
    <mergeCell ref="E4:E5"/>
    <mergeCell ref="L4:L5"/>
    <mergeCell ref="A1:D1"/>
    <mergeCell ref="A2:L2"/>
    <mergeCell ref="A26:A27"/>
    <mergeCell ref="C26:C27"/>
    <mergeCell ref="D26:D27"/>
    <mergeCell ref="E26:E27"/>
    <mergeCell ref="L26:L27"/>
    <mergeCell ref="A12:A13"/>
    <mergeCell ref="C12:C13"/>
    <mergeCell ref="D12:D13"/>
    <mergeCell ref="A16:A17"/>
    <mergeCell ref="C16:C1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K39"/>
  <sheetViews>
    <sheetView tabSelected="1" zoomScalePageLayoutView="0" workbookViewId="0" topLeftCell="A4">
      <selection activeCell="M16" sqref="M16"/>
    </sheetView>
  </sheetViews>
  <sheetFormatPr defaultColWidth="11.421875" defaultRowHeight="12.75"/>
  <cols>
    <col min="2" max="2" width="33.57421875" style="0" bestFit="1" customWidth="1"/>
    <col min="4" max="5" width="7.8515625" style="0" customWidth="1"/>
    <col min="6" max="9" width="9.421875" style="0" customWidth="1"/>
    <col min="10" max="10" width="9.8515625" style="0" customWidth="1"/>
  </cols>
  <sheetData>
    <row r="7" spans="1:10" ht="15.75">
      <c r="A7" s="67" t="s">
        <v>146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15.75">
      <c r="A8" s="68"/>
      <c r="B8" s="68"/>
      <c r="C8" s="68"/>
      <c r="D8" s="68"/>
      <c r="E8" s="68"/>
      <c r="F8" s="68"/>
      <c r="G8" s="68"/>
      <c r="H8" s="68"/>
      <c r="I8" s="68"/>
      <c r="J8" s="68"/>
    </row>
    <row r="9" spans="1:11" ht="19.5">
      <c r="A9" s="25" t="s">
        <v>14</v>
      </c>
      <c r="B9" s="25" t="s">
        <v>5</v>
      </c>
      <c r="C9" s="26" t="s">
        <v>15</v>
      </c>
      <c r="D9" s="26" t="s">
        <v>10</v>
      </c>
      <c r="E9" s="26" t="s">
        <v>16</v>
      </c>
      <c r="F9" s="27">
        <v>1</v>
      </c>
      <c r="G9" s="27">
        <v>3</v>
      </c>
      <c r="H9" s="27">
        <v>4</v>
      </c>
      <c r="I9" s="27">
        <v>2</v>
      </c>
      <c r="J9" s="25" t="s">
        <v>11</v>
      </c>
      <c r="K9" s="69" t="s">
        <v>150</v>
      </c>
    </row>
    <row r="10" spans="1:10" ht="15.75" customHeight="1">
      <c r="A10" s="62">
        <v>1</v>
      </c>
      <c r="B10" s="28" t="s">
        <v>25</v>
      </c>
      <c r="C10" s="54" t="s">
        <v>74</v>
      </c>
      <c r="D10" s="58">
        <f>SUM(F10:I10)-J10</f>
        <v>548</v>
      </c>
      <c r="E10" s="60">
        <v>11</v>
      </c>
      <c r="F10" s="32">
        <v>141</v>
      </c>
      <c r="G10" s="32">
        <v>136</v>
      </c>
      <c r="H10" s="32">
        <v>139</v>
      </c>
      <c r="I10" s="32">
        <v>137</v>
      </c>
      <c r="J10" s="52">
        <v>5</v>
      </c>
    </row>
    <row r="11" spans="1:10" ht="12.75">
      <c r="A11" s="63"/>
      <c r="B11" s="29" t="s">
        <v>20</v>
      </c>
      <c r="C11" s="55"/>
      <c r="D11" s="59"/>
      <c r="E11" s="61"/>
      <c r="F11" s="30">
        <v>12.546</v>
      </c>
      <c r="G11" s="30">
        <v>12.728</v>
      </c>
      <c r="H11" s="30">
        <v>12.595</v>
      </c>
      <c r="I11" s="30">
        <v>12.639</v>
      </c>
      <c r="J11" s="53"/>
    </row>
    <row r="12" spans="1:10" ht="15.75" customHeight="1">
      <c r="A12" s="56">
        <v>2</v>
      </c>
      <c r="B12" s="31" t="s">
        <v>50</v>
      </c>
      <c r="C12" s="54" t="s">
        <v>74</v>
      </c>
      <c r="D12" s="58">
        <f>SUM(F12:I12)-J12</f>
        <v>540</v>
      </c>
      <c r="E12" s="64">
        <v>12</v>
      </c>
      <c r="F12" s="72">
        <v>140</v>
      </c>
      <c r="G12" s="72">
        <v>135</v>
      </c>
      <c r="H12" s="72">
        <v>137</v>
      </c>
      <c r="I12" s="72">
        <v>136</v>
      </c>
      <c r="J12" s="52">
        <v>8</v>
      </c>
    </row>
    <row r="13" spans="1:10" ht="12.75">
      <c r="A13" s="57"/>
      <c r="B13" s="29" t="s">
        <v>19</v>
      </c>
      <c r="C13" s="55"/>
      <c r="D13" s="59"/>
      <c r="E13" s="65"/>
      <c r="F13" s="37">
        <v>12.631</v>
      </c>
      <c r="G13" s="37">
        <v>12.809</v>
      </c>
      <c r="H13" s="37">
        <v>12.763</v>
      </c>
      <c r="I13" s="37">
        <v>12.642</v>
      </c>
      <c r="J13" s="53"/>
    </row>
    <row r="14" spans="1:10" ht="15.75" customHeight="1">
      <c r="A14" s="62">
        <v>3</v>
      </c>
      <c r="B14" s="28" t="s">
        <v>48</v>
      </c>
      <c r="C14" s="54" t="s">
        <v>74</v>
      </c>
      <c r="D14" s="58">
        <f>SUM(F14:I14)-J14</f>
        <v>539</v>
      </c>
      <c r="E14" s="60">
        <v>94</v>
      </c>
      <c r="F14" s="32">
        <v>136</v>
      </c>
      <c r="G14" s="32">
        <v>134</v>
      </c>
      <c r="H14" s="32">
        <v>135</v>
      </c>
      <c r="I14" s="32">
        <v>134</v>
      </c>
      <c r="J14" s="52"/>
    </row>
    <row r="15" spans="1:10" ht="12.75">
      <c r="A15" s="63"/>
      <c r="B15" s="29" t="s">
        <v>49</v>
      </c>
      <c r="C15" s="55"/>
      <c r="D15" s="59"/>
      <c r="E15" s="61"/>
      <c r="F15" s="30">
        <v>12.862</v>
      </c>
      <c r="G15" s="30">
        <v>12.883</v>
      </c>
      <c r="H15" s="30">
        <v>12.893</v>
      </c>
      <c r="I15" s="30">
        <v>12.701</v>
      </c>
      <c r="J15" s="53"/>
    </row>
    <row r="16" spans="1:10" ht="15.75" customHeight="1">
      <c r="A16" s="56">
        <v>4</v>
      </c>
      <c r="B16" s="28" t="s">
        <v>80</v>
      </c>
      <c r="C16" s="54" t="s">
        <v>74</v>
      </c>
      <c r="D16" s="58">
        <f>SUM(F16:I16)-J16</f>
        <v>536</v>
      </c>
      <c r="E16" s="60">
        <v>94</v>
      </c>
      <c r="F16" s="32">
        <v>136</v>
      </c>
      <c r="G16" s="32">
        <v>134</v>
      </c>
      <c r="H16" s="32">
        <v>136</v>
      </c>
      <c r="I16" s="32">
        <v>130</v>
      </c>
      <c r="J16" s="52"/>
    </row>
    <row r="17" spans="1:10" ht="12.75">
      <c r="A17" s="57"/>
      <c r="B17" s="29" t="s">
        <v>81</v>
      </c>
      <c r="C17" s="55"/>
      <c r="D17" s="59"/>
      <c r="E17" s="61"/>
      <c r="F17" s="30">
        <v>12.798</v>
      </c>
      <c r="G17" s="30">
        <v>13.039</v>
      </c>
      <c r="H17" s="30">
        <v>12.793</v>
      </c>
      <c r="I17" s="30">
        <v>13.039</v>
      </c>
      <c r="J17" s="53"/>
    </row>
    <row r="18" spans="1:10" ht="15.75" customHeight="1">
      <c r="A18" s="62">
        <v>5</v>
      </c>
      <c r="B18" s="28" t="s">
        <v>143</v>
      </c>
      <c r="C18" s="54" t="s">
        <v>74</v>
      </c>
      <c r="D18" s="58">
        <f>SUM(F18:I18)-J18</f>
        <v>535</v>
      </c>
      <c r="E18" s="60">
        <v>83</v>
      </c>
      <c r="F18" s="32">
        <v>136</v>
      </c>
      <c r="G18" s="32">
        <v>134</v>
      </c>
      <c r="H18" s="32">
        <v>137</v>
      </c>
      <c r="I18" s="32">
        <v>134</v>
      </c>
      <c r="J18" s="52">
        <v>6</v>
      </c>
    </row>
    <row r="19" spans="1:10" ht="12.75">
      <c r="A19" s="63"/>
      <c r="B19" s="29" t="s">
        <v>21</v>
      </c>
      <c r="C19" s="55"/>
      <c r="D19" s="59"/>
      <c r="E19" s="61"/>
      <c r="F19" s="30">
        <v>12.957</v>
      </c>
      <c r="G19" s="30">
        <v>12.927</v>
      </c>
      <c r="H19" s="30">
        <v>12.898</v>
      </c>
      <c r="I19" s="30">
        <v>12.884</v>
      </c>
      <c r="J19" s="53"/>
    </row>
    <row r="20" spans="1:10" ht="15.75" customHeight="1">
      <c r="A20" s="56">
        <v>6</v>
      </c>
      <c r="B20" s="28" t="s">
        <v>76</v>
      </c>
      <c r="C20" s="54" t="s">
        <v>74</v>
      </c>
      <c r="D20" s="58">
        <f>SUM(F20:I20)-J20</f>
        <v>531</v>
      </c>
      <c r="E20" s="60">
        <v>74</v>
      </c>
      <c r="F20" s="32">
        <v>132</v>
      </c>
      <c r="G20" s="32">
        <v>134</v>
      </c>
      <c r="H20" s="32">
        <v>133</v>
      </c>
      <c r="I20" s="32">
        <v>132</v>
      </c>
      <c r="J20" s="52"/>
    </row>
    <row r="21" spans="1:10" ht="12.75">
      <c r="A21" s="57"/>
      <c r="B21" s="29" t="s">
        <v>77</v>
      </c>
      <c r="C21" s="55"/>
      <c r="D21" s="59"/>
      <c r="E21" s="61"/>
      <c r="F21" s="30">
        <v>13.173</v>
      </c>
      <c r="G21" s="30">
        <v>13.057</v>
      </c>
      <c r="H21" s="30">
        <v>13.191</v>
      </c>
      <c r="I21" s="30">
        <v>13.083</v>
      </c>
      <c r="J21" s="53"/>
    </row>
    <row r="22" spans="1:10" ht="15.75" customHeight="1">
      <c r="A22" s="56">
        <v>7</v>
      </c>
      <c r="B22" s="28" t="s">
        <v>78</v>
      </c>
      <c r="C22" s="54" t="s">
        <v>74</v>
      </c>
      <c r="D22" s="58">
        <f>SUM(F22:I22)-J22</f>
        <v>523</v>
      </c>
      <c r="E22" s="60">
        <v>80</v>
      </c>
      <c r="F22" s="32">
        <v>131</v>
      </c>
      <c r="G22" s="32">
        <v>130</v>
      </c>
      <c r="H22" s="32">
        <v>133</v>
      </c>
      <c r="I22" s="32">
        <v>130</v>
      </c>
      <c r="J22" s="52">
        <v>1</v>
      </c>
    </row>
    <row r="23" spans="1:10" ht="12.75">
      <c r="A23" s="57"/>
      <c r="B23" s="29" t="s">
        <v>79</v>
      </c>
      <c r="C23" s="55"/>
      <c r="D23" s="59"/>
      <c r="E23" s="61"/>
      <c r="F23" s="30">
        <v>13.11</v>
      </c>
      <c r="G23" s="30">
        <v>13.214</v>
      </c>
      <c r="H23" s="30">
        <v>12.996</v>
      </c>
      <c r="I23" s="30">
        <v>13.094</v>
      </c>
      <c r="J23" s="53"/>
    </row>
    <row r="24" spans="1:10" ht="15.75" customHeight="1">
      <c r="A24" s="62">
        <v>8</v>
      </c>
      <c r="B24" s="28" t="s">
        <v>111</v>
      </c>
      <c r="C24" s="54" t="s">
        <v>74</v>
      </c>
      <c r="D24" s="58">
        <f>SUM(F24:I24)-J24</f>
        <v>521</v>
      </c>
      <c r="E24" s="60">
        <v>36</v>
      </c>
      <c r="F24" s="32">
        <v>132</v>
      </c>
      <c r="G24" s="32">
        <v>130</v>
      </c>
      <c r="H24" s="32">
        <v>136</v>
      </c>
      <c r="I24" s="32">
        <v>123</v>
      </c>
      <c r="J24" s="52"/>
    </row>
    <row r="25" spans="1:10" ht="12.75">
      <c r="A25" s="63"/>
      <c r="B25" s="29" t="s">
        <v>112</v>
      </c>
      <c r="C25" s="55"/>
      <c r="D25" s="59"/>
      <c r="E25" s="61"/>
      <c r="F25" s="30">
        <v>12.932</v>
      </c>
      <c r="G25" s="30">
        <v>13.05</v>
      </c>
      <c r="H25" s="30">
        <v>12.91</v>
      </c>
      <c r="I25" s="30">
        <v>13.447</v>
      </c>
      <c r="J25" s="53"/>
    </row>
    <row r="26" spans="1:10" ht="15.75" customHeight="1">
      <c r="A26" s="56">
        <v>9</v>
      </c>
      <c r="B26" s="31" t="s">
        <v>51</v>
      </c>
      <c r="C26" s="54" t="s">
        <v>74</v>
      </c>
      <c r="D26" s="58">
        <f>SUM(F26:I26)-J26</f>
        <v>515</v>
      </c>
      <c r="E26" s="60">
        <v>72</v>
      </c>
      <c r="F26" s="32">
        <v>130</v>
      </c>
      <c r="G26" s="32">
        <v>131</v>
      </c>
      <c r="H26" s="32">
        <v>130</v>
      </c>
      <c r="I26" s="32">
        <v>129</v>
      </c>
      <c r="J26" s="52">
        <v>5</v>
      </c>
    </row>
    <row r="27" spans="1:10" ht="12.75">
      <c r="A27" s="57"/>
      <c r="B27" s="29" t="s">
        <v>27</v>
      </c>
      <c r="C27" s="55"/>
      <c r="D27" s="59"/>
      <c r="E27" s="61"/>
      <c r="F27" s="30">
        <v>13.101</v>
      </c>
      <c r="G27" s="30">
        <v>13.077</v>
      </c>
      <c r="H27" s="30">
        <v>12.923</v>
      </c>
      <c r="I27" s="30">
        <v>12.851</v>
      </c>
      <c r="J27" s="53"/>
    </row>
    <row r="28" spans="1:10" ht="15.75" customHeight="1">
      <c r="A28" s="56">
        <v>10</v>
      </c>
      <c r="B28" s="28" t="s">
        <v>147</v>
      </c>
      <c r="C28" s="54" t="s">
        <v>74</v>
      </c>
      <c r="D28" s="58">
        <f>SUM(F28:I28)-J28</f>
        <v>504</v>
      </c>
      <c r="E28" s="60">
        <v>56</v>
      </c>
      <c r="F28" s="32">
        <v>129</v>
      </c>
      <c r="G28" s="32">
        <v>122</v>
      </c>
      <c r="H28" s="32">
        <v>129</v>
      </c>
      <c r="I28" s="32">
        <v>124</v>
      </c>
      <c r="J28" s="52"/>
    </row>
    <row r="29" spans="1:10" ht="12.75">
      <c r="A29" s="57"/>
      <c r="B29" s="29" t="s">
        <v>148</v>
      </c>
      <c r="C29" s="55"/>
      <c r="D29" s="59"/>
      <c r="E29" s="61"/>
      <c r="F29" s="30">
        <v>13.185</v>
      </c>
      <c r="G29" s="30">
        <v>13.457</v>
      </c>
      <c r="H29" s="30">
        <v>13.151</v>
      </c>
      <c r="I29" s="30">
        <v>13.492</v>
      </c>
      <c r="J29" s="53"/>
    </row>
    <row r="30" spans="1:10" ht="15.75" customHeight="1">
      <c r="A30" s="56">
        <v>11</v>
      </c>
      <c r="B30" s="31" t="s">
        <v>113</v>
      </c>
      <c r="C30" s="54" t="s">
        <v>74</v>
      </c>
      <c r="D30" s="58">
        <f>SUM(F30:I30)-J30</f>
        <v>492</v>
      </c>
      <c r="E30" s="60">
        <v>38</v>
      </c>
      <c r="F30" s="32">
        <v>127</v>
      </c>
      <c r="G30" s="32">
        <v>119</v>
      </c>
      <c r="H30" s="32">
        <v>127</v>
      </c>
      <c r="I30" s="32">
        <v>119</v>
      </c>
      <c r="J30" s="52"/>
    </row>
    <row r="31" spans="1:10" ht="12.75">
      <c r="A31" s="57"/>
      <c r="B31" s="29" t="s">
        <v>114</v>
      </c>
      <c r="C31" s="55"/>
      <c r="D31" s="59"/>
      <c r="E31" s="61"/>
      <c r="F31" s="30">
        <v>12.867</v>
      </c>
      <c r="G31" s="30">
        <v>13.897</v>
      </c>
      <c r="H31" s="30">
        <v>13.051</v>
      </c>
      <c r="I31" s="30">
        <v>13.734</v>
      </c>
      <c r="J31" s="53"/>
    </row>
    <row r="32" spans="1:10" ht="15.75">
      <c r="A32" s="56">
        <v>12</v>
      </c>
      <c r="B32" s="31" t="s">
        <v>53</v>
      </c>
      <c r="C32" s="54" t="s">
        <v>74</v>
      </c>
      <c r="D32" s="58">
        <f>SUM(F32:I32)-J32</f>
        <v>477</v>
      </c>
      <c r="E32" s="60">
        <v>63</v>
      </c>
      <c r="F32" s="32">
        <v>121</v>
      </c>
      <c r="G32" s="32">
        <v>118</v>
      </c>
      <c r="H32" s="32">
        <v>118</v>
      </c>
      <c r="I32" s="32">
        <v>120</v>
      </c>
      <c r="J32" s="52"/>
    </row>
    <row r="33" spans="1:10" ht="12.75">
      <c r="A33" s="57"/>
      <c r="B33" s="29" t="s">
        <v>89</v>
      </c>
      <c r="C33" s="55"/>
      <c r="D33" s="59"/>
      <c r="E33" s="61"/>
      <c r="F33" s="30">
        <v>13.414</v>
      </c>
      <c r="G33" s="30">
        <v>13.425</v>
      </c>
      <c r="H33" s="30">
        <v>13.501</v>
      </c>
      <c r="I33" s="30">
        <v>13.767</v>
      </c>
      <c r="J33" s="53"/>
    </row>
    <row r="34" spans="1:10" ht="15.75" customHeight="1">
      <c r="A34" s="56">
        <v>13</v>
      </c>
      <c r="B34" s="28" t="s">
        <v>26</v>
      </c>
      <c r="C34" s="54" t="s">
        <v>74</v>
      </c>
      <c r="D34" s="58">
        <f>SUM(F34:I34)-J34</f>
        <v>475</v>
      </c>
      <c r="E34" s="60">
        <v>39</v>
      </c>
      <c r="F34" s="32">
        <v>121</v>
      </c>
      <c r="G34" s="32">
        <v>120</v>
      </c>
      <c r="H34" s="32">
        <v>118</v>
      </c>
      <c r="I34" s="32">
        <v>116</v>
      </c>
      <c r="J34" s="52"/>
    </row>
    <row r="35" spans="1:10" ht="12.75">
      <c r="A35" s="57"/>
      <c r="B35" s="29" t="s">
        <v>22</v>
      </c>
      <c r="C35" s="55"/>
      <c r="D35" s="59"/>
      <c r="E35" s="61"/>
      <c r="F35" s="30">
        <v>13.969</v>
      </c>
      <c r="G35" s="30">
        <v>13.782</v>
      </c>
      <c r="H35" s="30">
        <v>14.347</v>
      </c>
      <c r="I35" s="30">
        <v>14.297</v>
      </c>
      <c r="J35" s="53"/>
    </row>
    <row r="36" spans="1:10" ht="15.75" customHeight="1">
      <c r="A36" s="56">
        <v>14</v>
      </c>
      <c r="B36" s="28" t="s">
        <v>149</v>
      </c>
      <c r="C36" s="54" t="s">
        <v>74</v>
      </c>
      <c r="D36" s="58">
        <f>SUM(F36:I36)-J36</f>
        <v>457</v>
      </c>
      <c r="E36" s="60">
        <v>74</v>
      </c>
      <c r="F36" s="32">
        <v>119</v>
      </c>
      <c r="G36" s="32">
        <v>108</v>
      </c>
      <c r="H36" s="32">
        <v>118</v>
      </c>
      <c r="I36" s="32">
        <v>112</v>
      </c>
      <c r="J36" s="52"/>
    </row>
    <row r="37" spans="1:10" ht="12.75">
      <c r="A37" s="57"/>
      <c r="B37" s="29" t="s">
        <v>145</v>
      </c>
      <c r="C37" s="55"/>
      <c r="D37" s="59"/>
      <c r="E37" s="61"/>
      <c r="F37" s="30">
        <v>13.928</v>
      </c>
      <c r="G37" s="30">
        <v>14.012</v>
      </c>
      <c r="H37" s="30">
        <v>13.952</v>
      </c>
      <c r="I37" s="30">
        <v>13.918</v>
      </c>
      <c r="J37" s="53"/>
    </row>
    <row r="38" spans="1:11" ht="15.75" customHeight="1">
      <c r="A38" s="56">
        <v>15</v>
      </c>
      <c r="B38" s="31" t="s">
        <v>144</v>
      </c>
      <c r="C38" s="54" t="s">
        <v>74</v>
      </c>
      <c r="D38" s="58">
        <f>SUM(F38:I38)-J38+K38</f>
        <v>0</v>
      </c>
      <c r="E38" s="60">
        <v>93</v>
      </c>
      <c r="F38" s="32">
        <v>124</v>
      </c>
      <c r="G38" s="32">
        <v>118</v>
      </c>
      <c r="H38" s="32">
        <v>125</v>
      </c>
      <c r="I38" s="32">
        <v>125</v>
      </c>
      <c r="J38" s="52"/>
      <c r="K38" s="52">
        <v>-492</v>
      </c>
    </row>
    <row r="39" spans="1:11" ht="12.75">
      <c r="A39" s="57"/>
      <c r="B39" s="29" t="s">
        <v>151</v>
      </c>
      <c r="C39" s="55"/>
      <c r="D39" s="59"/>
      <c r="E39" s="61"/>
      <c r="F39" s="30">
        <v>13.497</v>
      </c>
      <c r="G39" s="30">
        <v>13.456</v>
      </c>
      <c r="H39" s="30">
        <v>13.625</v>
      </c>
      <c r="I39" s="30">
        <v>13.408</v>
      </c>
      <c r="J39" s="53"/>
      <c r="K39" s="53"/>
    </row>
  </sheetData>
  <sheetProtection/>
  <mergeCells count="77">
    <mergeCell ref="K38:K39"/>
    <mergeCell ref="J12:J13"/>
    <mergeCell ref="A32:A33"/>
    <mergeCell ref="C32:C33"/>
    <mergeCell ref="D32:D33"/>
    <mergeCell ref="E32:E33"/>
    <mergeCell ref="J32:J33"/>
    <mergeCell ref="A26:A27"/>
    <mergeCell ref="C26:C27"/>
    <mergeCell ref="D26:D27"/>
    <mergeCell ref="E26:E27"/>
    <mergeCell ref="J26:J27"/>
    <mergeCell ref="A7:J7"/>
    <mergeCell ref="A12:A13"/>
    <mergeCell ref="C12:C13"/>
    <mergeCell ref="D12:D13"/>
    <mergeCell ref="E12:E13"/>
    <mergeCell ref="A20:A21"/>
    <mergeCell ref="C20:C21"/>
    <mergeCell ref="D20:D21"/>
    <mergeCell ref="E20:E21"/>
    <mergeCell ref="J20:J21"/>
    <mergeCell ref="A10:A11"/>
    <mergeCell ref="C10:C11"/>
    <mergeCell ref="D10:D11"/>
    <mergeCell ref="E10:E11"/>
    <mergeCell ref="J10:J11"/>
    <mergeCell ref="A22:A23"/>
    <mergeCell ref="C22:C23"/>
    <mergeCell ref="D22:D23"/>
    <mergeCell ref="E22:E23"/>
    <mergeCell ref="J22:J23"/>
    <mergeCell ref="A18:A19"/>
    <mergeCell ref="C18:C19"/>
    <mergeCell ref="D18:D19"/>
    <mergeCell ref="E18:E19"/>
    <mergeCell ref="J18:J19"/>
    <mergeCell ref="A38:A39"/>
    <mergeCell ref="C38:C39"/>
    <mergeCell ref="D38:D39"/>
    <mergeCell ref="E38:E39"/>
    <mergeCell ref="J38:J39"/>
    <mergeCell ref="A14:A15"/>
    <mergeCell ref="C14:C15"/>
    <mergeCell ref="D14:D15"/>
    <mergeCell ref="E14:E15"/>
    <mergeCell ref="J14:J15"/>
    <mergeCell ref="A28:A29"/>
    <mergeCell ref="C28:C29"/>
    <mergeCell ref="D28:D29"/>
    <mergeCell ref="E28:E29"/>
    <mergeCell ref="J28:J29"/>
    <mergeCell ref="A24:A25"/>
    <mergeCell ref="C24:C25"/>
    <mergeCell ref="D24:D25"/>
    <mergeCell ref="E24:E25"/>
    <mergeCell ref="J24:J25"/>
    <mergeCell ref="A36:A37"/>
    <mergeCell ref="C36:C37"/>
    <mergeCell ref="D36:D37"/>
    <mergeCell ref="E36:E37"/>
    <mergeCell ref="J36:J37"/>
    <mergeCell ref="A16:A17"/>
    <mergeCell ref="C16:C17"/>
    <mergeCell ref="D16:D17"/>
    <mergeCell ref="E16:E17"/>
    <mergeCell ref="J16:J17"/>
    <mergeCell ref="A34:A35"/>
    <mergeCell ref="C34:C35"/>
    <mergeCell ref="D34:D35"/>
    <mergeCell ref="E34:E35"/>
    <mergeCell ref="J34:J35"/>
    <mergeCell ref="A30:A31"/>
    <mergeCell ref="C30:C31"/>
    <mergeCell ref="D30:D31"/>
    <mergeCell ref="E30:E31"/>
    <mergeCell ref="J30:J3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SlotValls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Packard Bell Customer</dc:creator>
  <cp:keywords/>
  <dc:description/>
  <cp:lastModifiedBy>Xavier Aguadé Aguadé</cp:lastModifiedBy>
  <cp:lastPrinted>2016-03-20T16:09:36Z</cp:lastPrinted>
  <dcterms:created xsi:type="dcterms:W3CDTF">2009-01-24T13:55:20Z</dcterms:created>
  <dcterms:modified xsi:type="dcterms:W3CDTF">2017-04-09T21:29:36Z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