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30" activeTab="2"/>
  </bookViews>
  <sheets>
    <sheet name="GENERAL " sheetId="1" r:id="rId1"/>
    <sheet name="HANDICAP" sheetId="2" r:id="rId2"/>
    <sheet name="1a - REUS" sheetId="3" r:id="rId3"/>
  </sheets>
  <definedNames/>
  <calcPr fullCalcOnLoad="1"/>
</workbook>
</file>

<file path=xl/sharedStrings.xml><?xml version="1.0" encoding="utf-8"?>
<sst xmlns="http://schemas.openxmlformats.org/spreadsheetml/2006/main" count="270" uniqueCount="154">
  <si>
    <t>POS.</t>
  </si>
  <si>
    <t>CLUB</t>
  </si>
  <si>
    <t>TOTAL</t>
  </si>
  <si>
    <t>Descont.</t>
  </si>
  <si>
    <t>Tortosa</t>
  </si>
  <si>
    <t>EQUIP</t>
  </si>
  <si>
    <t>PILOT</t>
  </si>
  <si>
    <t>PUNTS</t>
  </si>
  <si>
    <t>Total net</t>
  </si>
  <si>
    <t>Vilabella</t>
  </si>
  <si>
    <t>VOLTES</t>
  </si>
  <si>
    <t>Partic.</t>
  </si>
  <si>
    <t>POS</t>
  </si>
  <si>
    <t>COTXE</t>
  </si>
  <si>
    <t>COMA</t>
  </si>
  <si>
    <t>Albert Margalef i Pep Guillemat</t>
  </si>
  <si>
    <t>Alfons Unda i Jordi Òdena</t>
  </si>
  <si>
    <t>Xavi Aguadé i Marcel Rovira</t>
  </si>
  <si>
    <t>Soy Leyenda</t>
  </si>
  <si>
    <t>VILABELLA</t>
  </si>
  <si>
    <t>Roger Parera i Pep Planas</t>
  </si>
  <si>
    <t>Paco Also</t>
  </si>
  <si>
    <t>Toni López</t>
  </si>
  <si>
    <t>Jordi Òdena</t>
  </si>
  <si>
    <t>Alfons Unda</t>
  </si>
  <si>
    <t>Adrià Pujol</t>
  </si>
  <si>
    <t>Pep Planas</t>
  </si>
  <si>
    <t>Roger Parera</t>
  </si>
  <si>
    <t>Xavi Aguadé</t>
  </si>
  <si>
    <t>Marcel Rovira</t>
  </si>
  <si>
    <t>Abel Parera</t>
  </si>
  <si>
    <t>Santi Torà</t>
  </si>
  <si>
    <t>SOY LEYENDA</t>
  </si>
  <si>
    <t>MIRAKBE SLOTING PLUS</t>
  </si>
  <si>
    <t>MIRAKBE REVELACIÓ</t>
  </si>
  <si>
    <t>Slot Tortosa</t>
  </si>
  <si>
    <t>Slot Vilabella</t>
  </si>
  <si>
    <t>Slot Mont-Roig</t>
  </si>
  <si>
    <t>Jordi Ferré</t>
  </si>
  <si>
    <t>Miquel Miret</t>
  </si>
  <si>
    <t>Eliot Hernández</t>
  </si>
  <si>
    <t>MONT-ROIG 69</t>
  </si>
  <si>
    <t>Santi Torà i Jordi Ferré</t>
  </si>
  <si>
    <t>Abel Parera i Eliot Hernández</t>
  </si>
  <si>
    <t>Mont-Roig 69</t>
  </si>
  <si>
    <t>Los de Sempre</t>
  </si>
  <si>
    <t>Mirakbe Sloting Plus</t>
  </si>
  <si>
    <t>Mirakbe Revelació</t>
  </si>
  <si>
    <t>Pitlane</t>
  </si>
  <si>
    <t>Ateneu</t>
  </si>
  <si>
    <t>La Lira</t>
  </si>
  <si>
    <t>6 h</t>
  </si>
  <si>
    <t>Montroi</t>
  </si>
  <si>
    <t>Amposta</t>
  </si>
  <si>
    <t>TRT</t>
  </si>
  <si>
    <t>Aloyshop La Lira SG</t>
  </si>
  <si>
    <t>JAMAX TEAM</t>
  </si>
  <si>
    <t>Max Bricat i Jaume Baiges</t>
  </si>
  <si>
    <t>ALOYSHOP LA LIRA SG</t>
  </si>
  <si>
    <t>Gerard Vives i Sergi González</t>
  </si>
  <si>
    <t>Javi Pinto</t>
  </si>
  <si>
    <t>Ramon Díaz</t>
  </si>
  <si>
    <t>Jamax Team</t>
  </si>
  <si>
    <t>Max Bricat</t>
  </si>
  <si>
    <t>Jaume Baiges</t>
  </si>
  <si>
    <t>Gerard Vives</t>
  </si>
  <si>
    <t>Pep Guillemat</t>
  </si>
  <si>
    <t>Albert Margalef</t>
  </si>
  <si>
    <t>GT1</t>
  </si>
  <si>
    <t>GT2</t>
  </si>
  <si>
    <t>Montroig</t>
  </si>
  <si>
    <t>CLASSIFICACIÓ GENERAL RESISTARRACO 2019  -  GT1</t>
  </si>
  <si>
    <t>CLASSIFICACIÓ GENERAL RESISTARRACO 2019  -  GT2</t>
  </si>
  <si>
    <t>RESULTATS RESISTARRACO 2019 - 1a PROVA SLOT REUS - 18 AL 20 DE GENER 2019</t>
  </si>
  <si>
    <t>ACME</t>
  </si>
  <si>
    <t>ROBEL</t>
  </si>
  <si>
    <t>TERRES DE L'EBRE</t>
  </si>
  <si>
    <t>FILIPANDIS</t>
  </si>
  <si>
    <t>TORRE TEAM</t>
  </si>
  <si>
    <t>PORTA TEAM</t>
  </si>
  <si>
    <t>Spyker</t>
  </si>
  <si>
    <t>MIRAKBE EVOLUCIÓ</t>
  </si>
  <si>
    <t>Corvette</t>
  </si>
  <si>
    <t>TREMENDOS TEAM</t>
  </si>
  <si>
    <t>Adrià Pujol i Adrià Pujol Jr</t>
  </si>
  <si>
    <t>SE&amp;MI SLOT REUS</t>
  </si>
  <si>
    <t>TRT REVELACIÓ</t>
  </si>
  <si>
    <t>Victor Arrue i Jaume Benavent</t>
  </si>
  <si>
    <t>Audi R8</t>
  </si>
  <si>
    <t>Sergi Casanova i Àlex Guillén</t>
  </si>
  <si>
    <t>Dani Robert i Lluis Bel</t>
  </si>
  <si>
    <t>Jordi Aguilar i Fede Guerrero</t>
  </si>
  <si>
    <t>Markus Dalpezzo i Cesar Espinosa</t>
  </si>
  <si>
    <t>Porsche 991</t>
  </si>
  <si>
    <t>Javi Rodrigo i Sebastian Cano</t>
  </si>
  <si>
    <t>MAÑAS TEAM</t>
  </si>
  <si>
    <t>Jordi Mañas i Josep M Mañas</t>
  </si>
  <si>
    <t>Jordi Porta i Xavi Pons</t>
  </si>
  <si>
    <t>BMW Z4</t>
  </si>
  <si>
    <t>PANDOLS 2.0 TGN</t>
  </si>
  <si>
    <t>Pere Ferrer i Josep A Jornet</t>
  </si>
  <si>
    <t>Reus</t>
  </si>
  <si>
    <t>Tortosa 2</t>
  </si>
  <si>
    <t>Vilabella 2</t>
  </si>
  <si>
    <t>Tarragona</t>
  </si>
  <si>
    <t>Slot Reus</t>
  </si>
  <si>
    <t>Tremendos Team</t>
  </si>
  <si>
    <t>Adrià Pujol Jr</t>
  </si>
  <si>
    <t>Se&amp;Mi Slot Reus</t>
  </si>
  <si>
    <t>Sebastian Molina i Miquel Miret</t>
  </si>
  <si>
    <t>Sebastian Molina</t>
  </si>
  <si>
    <t>NP</t>
  </si>
  <si>
    <t>Mirakbe Evolució</t>
  </si>
  <si>
    <t>TRT Revelació</t>
  </si>
  <si>
    <t>TRT revelació</t>
  </si>
  <si>
    <t>Victor Arrue</t>
  </si>
  <si>
    <t>Jaume Benaiges</t>
  </si>
  <si>
    <t>Sergi Casanova</t>
  </si>
  <si>
    <t>Àlex Guillén</t>
  </si>
  <si>
    <t>Slot Sasian</t>
  </si>
  <si>
    <t>Robel</t>
  </si>
  <si>
    <t>Dani Robert</t>
  </si>
  <si>
    <t>Lluis Bel</t>
  </si>
  <si>
    <t>Terres de l'Ebre</t>
  </si>
  <si>
    <t>Jordi Aguilar</t>
  </si>
  <si>
    <t>Fede Guerrero</t>
  </si>
  <si>
    <t>Filipandis</t>
  </si>
  <si>
    <t>SC Tarragona</t>
  </si>
  <si>
    <t>Markus Dalpezzo</t>
  </si>
  <si>
    <t>Cesar Espinosa</t>
  </si>
  <si>
    <t>Aloyshop La Lira</t>
  </si>
  <si>
    <t>Sergi Gonzàlez</t>
  </si>
  <si>
    <t>Torre Team</t>
  </si>
  <si>
    <t>CS Torredembarra</t>
  </si>
  <si>
    <t>Javi Rodrigo</t>
  </si>
  <si>
    <t>Sebastian Cano</t>
  </si>
  <si>
    <t>Mañas Team</t>
  </si>
  <si>
    <t>Jordi Mañas</t>
  </si>
  <si>
    <t>Josep M Mañas</t>
  </si>
  <si>
    <t>Porta Team</t>
  </si>
  <si>
    <t>Jordi Porta</t>
  </si>
  <si>
    <t>Xavi Pons</t>
  </si>
  <si>
    <t>Pandols 2.0 TGN</t>
  </si>
  <si>
    <t>Pere Ferrer</t>
  </si>
  <si>
    <t>Josep A Jornet</t>
  </si>
  <si>
    <t>HANDICAP VILABELLA</t>
  </si>
  <si>
    <t>PILOT GT1</t>
  </si>
  <si>
    <t>PILOT GT2</t>
  </si>
  <si>
    <t>GRUP A UTILITZAR</t>
  </si>
  <si>
    <t>GT - AM</t>
  </si>
  <si>
    <t>Masdeu Obra Social</t>
  </si>
  <si>
    <t xml:space="preserve"> </t>
  </si>
  <si>
    <t>Javi Pino</t>
  </si>
  <si>
    <t>Ramon Díaz i Javi Pino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</si>
</sst>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0" borderId="0" xfId="53">
      <alignment/>
      <protection/>
    </xf>
    <xf numFmtId="0" fontId="7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0" xfId="53" applyFont="1" applyFill="1" applyBorder="1" applyAlignment="1">
      <alignment horizontal="center"/>
      <protection/>
    </xf>
    <xf numFmtId="0" fontId="9" fillId="0" borderId="0" xfId="53" applyFont="1">
      <alignment/>
      <protection/>
    </xf>
    <xf numFmtId="0" fontId="9" fillId="0" borderId="10" xfId="53" applyFont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9" fillId="2" borderId="10" xfId="53" applyFont="1" applyFill="1" applyBorder="1" applyAlignment="1">
      <alignment horizontal="center" vertical="center"/>
      <protection/>
    </xf>
    <xf numFmtId="0" fontId="8" fillId="32" borderId="10" xfId="53" applyFont="1" applyFill="1" applyBorder="1" applyAlignment="1">
      <alignment horizontal="center"/>
      <protection/>
    </xf>
    <xf numFmtId="0" fontId="6" fillId="32" borderId="10" xfId="53" applyFont="1" applyFill="1" applyBorder="1">
      <alignment/>
      <protection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4" fillId="0" borderId="0" xfId="54" applyFont="1" applyBorder="1" applyAlignment="1">
      <alignment vertical="center"/>
      <protection/>
    </xf>
    <xf numFmtId="0" fontId="0" fillId="0" borderId="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/>
      <protection/>
    </xf>
    <xf numFmtId="0" fontId="10" fillId="0" borderId="0" xfId="54" applyFont="1">
      <alignment/>
      <protection/>
    </xf>
    <xf numFmtId="1" fontId="4" fillId="33" borderId="10" xfId="54" applyNumberFormat="1" applyFont="1" applyFill="1" applyBorder="1" applyAlignment="1">
      <alignment horizontal="left"/>
      <protection/>
    </xf>
    <xf numFmtId="0" fontId="0" fillId="33" borderId="10" xfId="54" applyFont="1" applyFill="1" applyBorder="1" applyAlignment="1">
      <alignment horizontal="left"/>
      <protection/>
    </xf>
    <xf numFmtId="164" fontId="0" fillId="0" borderId="10" xfId="54" applyNumberFormat="1" applyFont="1" applyFill="1" applyBorder="1">
      <alignment/>
      <protection/>
    </xf>
    <xf numFmtId="1" fontId="4" fillId="33" borderId="10" xfId="1" applyNumberFormat="1" applyFont="1" applyFill="1" applyBorder="1" applyAlignment="1">
      <alignment horizontal="left"/>
    </xf>
    <xf numFmtId="1" fontId="9" fillId="0" borderId="10" xfId="54" applyNumberFormat="1" applyFont="1" applyFill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1" fontId="4" fillId="14" borderId="10" xfId="54" applyNumberFormat="1" applyFont="1" applyFill="1" applyBorder="1" applyAlignment="1">
      <alignment horizontal="left"/>
      <protection/>
    </xf>
    <xf numFmtId="0" fontId="0" fillId="14" borderId="10" xfId="54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left"/>
      <protection/>
    </xf>
    <xf numFmtId="0" fontId="6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0" xfId="53" applyFont="1" applyFill="1" applyBorder="1">
      <alignment/>
      <protection/>
    </xf>
    <xf numFmtId="0" fontId="0" fillId="0" borderId="11" xfId="54" applyFont="1" applyBorder="1" applyAlignment="1">
      <alignment horizontal="center"/>
      <protection/>
    </xf>
    <xf numFmtId="0" fontId="11" fillId="0" borderId="10" xfId="54" applyFont="1" applyFill="1" applyBorder="1" applyAlignment="1">
      <alignment horizontal="center"/>
      <protection/>
    </xf>
    <xf numFmtId="164" fontId="11" fillId="0" borderId="10" xfId="54" applyNumberFormat="1" applyFont="1" applyFill="1" applyBorder="1" applyAlignment="1">
      <alignment horizontal="center"/>
      <protection/>
    </xf>
    <xf numFmtId="0" fontId="12" fillId="0" borderId="10" xfId="54" applyFont="1" applyFill="1" applyBorder="1" applyAlignment="1">
      <alignment horizontal="center"/>
      <protection/>
    </xf>
    <xf numFmtId="0" fontId="0" fillId="34" borderId="10" xfId="54" applyFill="1" applyBorder="1" applyAlignment="1">
      <alignment horizontal="center"/>
      <protection/>
    </xf>
    <xf numFmtId="1" fontId="4" fillId="0" borderId="10" xfId="54" applyNumberFormat="1" applyFont="1" applyFill="1" applyBorder="1" applyAlignment="1">
      <alignment horizontal="center" vertical="center"/>
      <protection/>
    </xf>
    <xf numFmtId="0" fontId="0" fillId="14" borderId="10" xfId="54" applyFill="1" applyBorder="1" applyAlignment="1">
      <alignment horizontal="center"/>
      <protection/>
    </xf>
    <xf numFmtId="0" fontId="6" fillId="35" borderId="10" xfId="53" applyFont="1" applyFill="1" applyBorder="1">
      <alignment/>
      <protection/>
    </xf>
    <xf numFmtId="0" fontId="6" fillId="36" borderId="10" xfId="53" applyFont="1" applyFill="1" applyBorder="1">
      <alignment/>
      <protection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7" borderId="10" xfId="0" applyFont="1" applyFill="1" applyBorder="1" applyAlignment="1">
      <alignment/>
    </xf>
    <xf numFmtId="0" fontId="13" fillId="32" borderId="0" xfId="53" applyFont="1" applyFill="1" applyBorder="1" applyAlignment="1">
      <alignment horizont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/>
      <protection/>
    </xf>
    <xf numFmtId="0" fontId="1" fillId="0" borderId="13" xfId="53" applyFont="1" applyBorder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3" fontId="13" fillId="4" borderId="15" xfId="54" applyNumberFormat="1" applyFont="1" applyFill="1" applyBorder="1" applyAlignment="1">
      <alignment horizontal="center" vertical="center"/>
      <protection/>
    </xf>
    <xf numFmtId="3" fontId="13" fillId="4" borderId="16" xfId="54" applyNumberFormat="1" applyFont="1" applyFill="1" applyBorder="1" applyAlignment="1">
      <alignment horizontal="center" vertical="center"/>
      <protection/>
    </xf>
    <xf numFmtId="0" fontId="8" fillId="4" borderId="15" xfId="1" applyNumberFormat="1" applyFont="1" applyFill="1" applyBorder="1" applyAlignment="1">
      <alignment horizontal="center" vertical="center"/>
    </xf>
    <xf numFmtId="2" fontId="8" fillId="4" borderId="16" xfId="1" applyNumberFormat="1" applyFont="1" applyFill="1" applyBorder="1" applyAlignment="1">
      <alignment horizontal="center" vertical="center"/>
    </xf>
    <xf numFmtId="1" fontId="13" fillId="14" borderId="17" xfId="54" applyNumberFormat="1" applyFont="1" applyFill="1" applyBorder="1" applyAlignment="1">
      <alignment horizontal="center" vertical="center"/>
      <protection/>
    </xf>
    <xf numFmtId="1" fontId="13" fillId="14" borderId="16" xfId="54" applyNumberFormat="1" applyFont="1" applyFill="1" applyBorder="1" applyAlignment="1">
      <alignment horizontal="center" vertical="center"/>
      <protection/>
    </xf>
    <xf numFmtId="3" fontId="11" fillId="14" borderId="15" xfId="54" applyNumberFormat="1" applyFont="1" applyFill="1" applyBorder="1" applyAlignment="1">
      <alignment horizontal="center" vertical="center" wrapText="1"/>
      <protection/>
    </xf>
    <xf numFmtId="3" fontId="11" fillId="14" borderId="16" xfId="54" applyNumberFormat="1" applyFont="1" applyFill="1" applyBorder="1" applyAlignment="1">
      <alignment horizontal="center" vertical="center"/>
      <protection/>
    </xf>
    <xf numFmtId="3" fontId="11" fillId="33" borderId="15" xfId="54" applyNumberFormat="1" applyFont="1" applyFill="1" applyBorder="1" applyAlignment="1">
      <alignment horizontal="center" vertical="center" wrapText="1"/>
      <protection/>
    </xf>
    <xf numFmtId="3" fontId="11" fillId="33" borderId="16" xfId="54" applyNumberFormat="1" applyFont="1" applyFill="1" applyBorder="1" applyAlignment="1">
      <alignment horizontal="center" vertical="center"/>
      <protection/>
    </xf>
    <xf numFmtId="1" fontId="13" fillId="33" borderId="15" xfId="54" applyNumberFormat="1" applyFont="1" applyFill="1" applyBorder="1" applyAlignment="1">
      <alignment horizontal="center" vertical="center"/>
      <protection/>
    </xf>
    <xf numFmtId="1" fontId="13" fillId="33" borderId="16" xfId="54" applyNumberFormat="1" applyFont="1" applyFill="1" applyBorder="1" applyAlignment="1">
      <alignment horizontal="center" vertical="center"/>
      <protection/>
    </xf>
    <xf numFmtId="1" fontId="13" fillId="33" borderId="15" xfId="1" applyNumberFormat="1" applyFont="1" applyFill="1" applyBorder="1" applyAlignment="1">
      <alignment horizontal="center" vertical="center"/>
    </xf>
    <xf numFmtId="1" fontId="13" fillId="33" borderId="16" xfId="1" applyNumberFormat="1" applyFont="1" applyFill="1" applyBorder="1" applyAlignment="1">
      <alignment horizontal="center" vertical="center"/>
    </xf>
    <xf numFmtId="0" fontId="0" fillId="0" borderId="0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8" fillId="4" borderId="15" xfId="54" applyNumberFormat="1" applyFont="1" applyFill="1" applyBorder="1" applyAlignment="1">
      <alignment horizontal="center" vertical="center"/>
      <protection/>
    </xf>
    <xf numFmtId="2" fontId="8" fillId="4" borderId="16" xfId="54" applyNumberFormat="1" applyFont="1" applyFill="1" applyBorder="1" applyAlignment="1">
      <alignment horizontal="center" vertical="center"/>
      <protection/>
    </xf>
  </cellXfs>
  <cellStyles count="56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_classificacio_general_resistarraco_2014_02" xfId="54"/>
    <cellStyle name="Normal 3" xfId="55"/>
    <cellStyle name="Normal 4" xfId="56"/>
    <cellStyle name="Normal 4 2" xfId="57"/>
    <cellStyle name="Normal 4_classificacio_general_resistarraco_2015_0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352425</xdr:rowOff>
    </xdr:from>
    <xdr:to>
      <xdr:col>3</xdr:col>
      <xdr:colOff>409575</xdr:colOff>
      <xdr:row>2</xdr:row>
      <xdr:rowOff>28575</xdr:rowOff>
    </xdr:to>
    <xdr:pic>
      <xdr:nvPicPr>
        <xdr:cNvPr id="1" name="40 Imagen" descr="Resistarraco"/>
        <xdr:cNvPicPr preferRelativeResize="1">
          <a:picLocks noChangeAspect="1"/>
        </xdr:cNvPicPr>
      </xdr:nvPicPr>
      <xdr:blipFill>
        <a:blip r:embed="rId1"/>
        <a:srcRect r="52978" b="14804"/>
        <a:stretch>
          <a:fillRect/>
        </a:stretch>
      </xdr:blipFill>
      <xdr:spPr>
        <a:xfrm>
          <a:off x="285750" y="352425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962025</xdr:colOff>
      <xdr:row>0</xdr:row>
      <xdr:rowOff>314325</xdr:rowOff>
    </xdr:from>
    <xdr:to>
      <xdr:col>11</xdr:col>
      <xdr:colOff>419100</xdr:colOff>
      <xdr:row>1</xdr:row>
      <xdr:rowOff>228600</xdr:rowOff>
    </xdr:to>
    <xdr:grpSp>
      <xdr:nvGrpSpPr>
        <xdr:cNvPr id="2" name="41 Grupo"/>
        <xdr:cNvGrpSpPr>
          <a:grpSpLocks/>
        </xdr:cNvGrpSpPr>
      </xdr:nvGrpSpPr>
      <xdr:grpSpPr>
        <a:xfrm>
          <a:off x="3762375" y="314325"/>
          <a:ext cx="4162425" cy="885825"/>
          <a:chOff x="8519584" y="2804583"/>
          <a:chExt cx="4415250" cy="965416"/>
        </a:xfrm>
        <a:solidFill>
          <a:srgbClr val="FFFFFF"/>
        </a:solidFill>
      </xdr:grpSpPr>
      <xdr:pic>
        <xdr:nvPicPr>
          <xdr:cNvPr id="3" name="42 Imagen" descr="http://www.resistarraco.com/patrocinadors/slotingplu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19584" y="281520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43 Imagen" descr="http://www.resistarraco.com/patrocinadors/aloy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5209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44 Imagen" descr="http://www.resistarraco.com/patrocinadors/guillema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826552" y="280458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45 Imagen" descr="http://www.resistarraco.com/patrocinadors/kikospaint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530622" y="332325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46 Imagen" descr="http://www.resistarraco.com/patrocinadors/masipcompeticio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663134" y="331263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47 Imagen" descr="http://www.resistarraco.com/patrocinadors/fusteriavilobi.jp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98003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48 Imagen"/>
          <xdr:cNvPicPr preferRelativeResize="1">
            <a:picLocks noChangeAspect="1"/>
          </xdr:cNvPicPr>
        </xdr:nvPicPr>
        <xdr:blipFill>
          <a:blip r:embed="rId8"/>
          <a:srcRect t="20030" b="30296"/>
          <a:stretch>
            <a:fillRect/>
          </a:stretch>
        </xdr:blipFill>
        <xdr:spPr>
          <a:xfrm>
            <a:off x="10826552" y="3302014"/>
            <a:ext cx="1026546" cy="467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1885950</xdr:colOff>
      <xdr:row>0</xdr:row>
      <xdr:rowOff>762000</xdr:rowOff>
    </xdr:to>
    <xdr:pic>
      <xdr:nvPicPr>
        <xdr:cNvPr id="1" name="3 Imagen" descr="Resistarraco"/>
        <xdr:cNvPicPr preferRelativeResize="1">
          <a:picLocks noChangeAspect="1"/>
        </xdr:cNvPicPr>
      </xdr:nvPicPr>
      <xdr:blipFill>
        <a:blip r:embed="rId1"/>
        <a:srcRect r="52978" b="14804"/>
        <a:stretch>
          <a:fillRect/>
        </a:stretch>
      </xdr:blipFill>
      <xdr:spPr>
        <a:xfrm>
          <a:off x="57150" y="85725"/>
          <a:ext cx="2238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38100</xdr:rowOff>
    </xdr:from>
    <xdr:to>
      <xdr:col>9</xdr:col>
      <xdr:colOff>542925</xdr:colOff>
      <xdr:row>1</xdr:row>
      <xdr:rowOff>19050</xdr:rowOff>
    </xdr:to>
    <xdr:grpSp>
      <xdr:nvGrpSpPr>
        <xdr:cNvPr id="2" name="2 Grupo"/>
        <xdr:cNvGrpSpPr>
          <a:grpSpLocks/>
        </xdr:cNvGrpSpPr>
      </xdr:nvGrpSpPr>
      <xdr:grpSpPr>
        <a:xfrm>
          <a:off x="2905125" y="38100"/>
          <a:ext cx="4067175" cy="885825"/>
          <a:chOff x="8519584" y="2804583"/>
          <a:chExt cx="4415250" cy="965416"/>
        </a:xfrm>
        <a:solidFill>
          <a:srgbClr val="FFFFFF"/>
        </a:solidFill>
      </xdr:grpSpPr>
      <xdr:pic>
        <xdr:nvPicPr>
          <xdr:cNvPr id="3" name="4 Imagen" descr="http://www.resistarraco.com/patrocinadors/slotingplu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19584" y="281520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5 Imagen" descr="http://www.resistarraco.com/patrocinadors/aloy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5209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6 Imagen" descr="http://www.resistarraco.com/patrocinadors/guillema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826552" y="280458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7 Imagen" descr="http://www.resistarraco.com/patrocinadors/kikospaint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530622" y="332325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8 Imagen" descr="http://www.resistarraco.com/patrocinadors/masipcompeticio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663134" y="331263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9 Imagen" descr="http://www.resistarraco.com/patrocinadors/fusteriavilobi.jp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98003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1 Imagen"/>
          <xdr:cNvPicPr preferRelativeResize="1">
            <a:picLocks noChangeAspect="1"/>
          </xdr:cNvPicPr>
        </xdr:nvPicPr>
        <xdr:blipFill>
          <a:blip r:embed="rId8"/>
          <a:srcRect t="20030" b="30296"/>
          <a:stretch>
            <a:fillRect/>
          </a:stretch>
        </xdr:blipFill>
        <xdr:spPr>
          <a:xfrm>
            <a:off x="10826552" y="3302014"/>
            <a:ext cx="1026546" cy="467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PageLayoutView="0" workbookViewId="0" topLeftCell="A4">
      <selection activeCell="D11" sqref="D11"/>
    </sheetView>
  </sheetViews>
  <sheetFormatPr defaultColWidth="11.421875" defaultRowHeight="12.75"/>
  <cols>
    <col min="1" max="1" width="5.57421875" style="1" bestFit="1" customWidth="1"/>
    <col min="2" max="2" width="17.00390625" style="1" customWidth="1"/>
    <col min="3" max="3" width="19.421875" style="27" bestFit="1" customWidth="1"/>
    <col min="4" max="4" width="17.57421875" style="1" bestFit="1" customWidth="1"/>
    <col min="5" max="6" width="7.57421875" style="1" customWidth="1"/>
    <col min="7" max="7" width="7.57421875" style="2" customWidth="1"/>
    <col min="8" max="12" width="7.57421875" style="1" customWidth="1"/>
    <col min="13" max="13" width="6.7109375" style="1" customWidth="1"/>
    <col min="14" max="14" width="5.8515625" style="1" bestFit="1" customWidth="1"/>
    <col min="15" max="15" width="8.00390625" style="1" bestFit="1" customWidth="1"/>
    <col min="16" max="16" width="9.00390625" style="1" bestFit="1" customWidth="1"/>
    <col min="17" max="17" width="6.7109375" style="1" customWidth="1"/>
    <col min="18" max="18" width="5.7109375" style="1" customWidth="1"/>
    <col min="19" max="16384" width="11.421875" style="1" customWidth="1"/>
  </cols>
  <sheetData>
    <row r="1" spans="1:3" ht="76.5" customHeight="1">
      <c r="A1" s="63"/>
      <c r="B1" s="63"/>
      <c r="C1" s="63"/>
    </row>
    <row r="2" s="3" customFormat="1" ht="18.75" customHeight="1"/>
    <row r="3" spans="1:16" s="3" customFormat="1" ht="18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7" s="3" customFormat="1" ht="18.75" customHeight="1">
      <c r="A4" s="54" t="s">
        <v>71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30"/>
    </row>
    <row r="5" spans="1:16" s="3" customFormat="1" ht="14.25" customHeight="1">
      <c r="A5" s="57" t="s">
        <v>0</v>
      </c>
      <c r="B5" s="58" t="s">
        <v>1</v>
      </c>
      <c r="C5" s="59" t="s">
        <v>5</v>
      </c>
      <c r="D5" s="56" t="s">
        <v>6</v>
      </c>
      <c r="E5" s="60" t="s">
        <v>7</v>
      </c>
      <c r="F5" s="61"/>
      <c r="G5" s="61"/>
      <c r="H5" s="61"/>
      <c r="I5" s="61"/>
      <c r="J5" s="61"/>
      <c r="K5" s="61"/>
      <c r="L5" s="62"/>
      <c r="M5" s="55" t="s">
        <v>2</v>
      </c>
      <c r="N5" s="19"/>
      <c r="P5" s="56" t="s">
        <v>8</v>
      </c>
    </row>
    <row r="6" spans="1:16" s="3" customFormat="1" ht="13.5" customHeight="1">
      <c r="A6" s="57"/>
      <c r="B6" s="58"/>
      <c r="C6" s="58"/>
      <c r="D6" s="57"/>
      <c r="E6" s="4" t="s">
        <v>101</v>
      </c>
      <c r="F6" s="4" t="s">
        <v>9</v>
      </c>
      <c r="G6" s="4" t="s">
        <v>4</v>
      </c>
      <c r="H6" s="4" t="s">
        <v>50</v>
      </c>
      <c r="I6" s="4" t="s">
        <v>102</v>
      </c>
      <c r="J6" s="4" t="s">
        <v>103</v>
      </c>
      <c r="K6" s="4" t="s">
        <v>70</v>
      </c>
      <c r="L6" s="4" t="s">
        <v>104</v>
      </c>
      <c r="M6" s="55"/>
      <c r="N6" s="20" t="s">
        <v>11</v>
      </c>
      <c r="O6" s="5" t="s">
        <v>3</v>
      </c>
      <c r="P6" s="57"/>
    </row>
    <row r="7" spans="1:16" s="9" customFormat="1" ht="18.75" customHeight="1">
      <c r="A7" s="6">
        <v>1</v>
      </c>
      <c r="B7" s="11" t="s">
        <v>150</v>
      </c>
      <c r="C7" s="28" t="s">
        <v>18</v>
      </c>
      <c r="D7" s="14" t="s">
        <v>23</v>
      </c>
      <c r="E7" s="7">
        <v>60</v>
      </c>
      <c r="F7" s="8"/>
      <c r="G7" s="8"/>
      <c r="H7" s="8"/>
      <c r="I7" s="7"/>
      <c r="J7" s="7"/>
      <c r="K7" s="7"/>
      <c r="L7" s="7"/>
      <c r="M7" s="13">
        <f aca="true" t="shared" si="0" ref="M7:M24">SUM(E7:L7)</f>
        <v>60</v>
      </c>
      <c r="N7" s="8">
        <f aca="true" t="shared" si="1" ref="N7:N24">COUNT(E7:L7)*2</f>
        <v>2</v>
      </c>
      <c r="O7" s="10">
        <f aca="true" t="shared" si="2" ref="O7:O24">MINA(E7:L7)-MINA(E7:L7)</f>
        <v>0</v>
      </c>
      <c r="P7" s="12">
        <f aca="true" t="shared" si="3" ref="P7:P24">SUM(E7:L7)+N7-O7</f>
        <v>62</v>
      </c>
    </row>
    <row r="8" spans="1:16" s="9" customFormat="1" ht="18.75" customHeight="1">
      <c r="A8" s="6">
        <f aca="true" t="shared" si="4" ref="A8:A24">IF(P8=P7,A7,A7+1)</f>
        <v>1</v>
      </c>
      <c r="B8" s="11" t="s">
        <v>150</v>
      </c>
      <c r="C8" s="28" t="s">
        <v>18</v>
      </c>
      <c r="D8" s="14" t="s">
        <v>24</v>
      </c>
      <c r="E8" s="8">
        <v>60</v>
      </c>
      <c r="F8" s="8"/>
      <c r="G8" s="8"/>
      <c r="H8" s="8"/>
      <c r="I8" s="7"/>
      <c r="J8" s="7"/>
      <c r="K8" s="7"/>
      <c r="L8" s="7"/>
      <c r="M8" s="13">
        <f t="shared" si="0"/>
        <v>60</v>
      </c>
      <c r="N8" s="8">
        <f t="shared" si="1"/>
        <v>2</v>
      </c>
      <c r="O8" s="10">
        <f t="shared" si="2"/>
        <v>0</v>
      </c>
      <c r="P8" s="12">
        <f t="shared" si="3"/>
        <v>62</v>
      </c>
    </row>
    <row r="9" spans="1:16" s="9" customFormat="1" ht="18.75" customHeight="1">
      <c r="A9" s="6">
        <f t="shared" si="4"/>
        <v>2</v>
      </c>
      <c r="B9" s="11" t="s">
        <v>105</v>
      </c>
      <c r="C9" s="28" t="s">
        <v>54</v>
      </c>
      <c r="D9" s="14" t="s">
        <v>61</v>
      </c>
      <c r="E9" s="7">
        <v>58</v>
      </c>
      <c r="F9" s="8"/>
      <c r="G9" s="8"/>
      <c r="H9" s="7"/>
      <c r="I9" s="7"/>
      <c r="J9" s="7"/>
      <c r="K9" s="7"/>
      <c r="L9" s="7"/>
      <c r="M9" s="13">
        <f t="shared" si="0"/>
        <v>58</v>
      </c>
      <c r="N9" s="8">
        <f t="shared" si="1"/>
        <v>2</v>
      </c>
      <c r="O9" s="10">
        <f t="shared" si="2"/>
        <v>0</v>
      </c>
      <c r="P9" s="12">
        <f t="shared" si="3"/>
        <v>60</v>
      </c>
    </row>
    <row r="10" spans="1:16" s="9" customFormat="1" ht="18.75" customHeight="1">
      <c r="A10" s="6">
        <f t="shared" si="4"/>
        <v>2</v>
      </c>
      <c r="B10" s="11" t="s">
        <v>105</v>
      </c>
      <c r="C10" s="28" t="s">
        <v>54</v>
      </c>
      <c r="D10" s="14" t="s">
        <v>152</v>
      </c>
      <c r="E10" s="8">
        <v>58</v>
      </c>
      <c r="F10" s="7"/>
      <c r="G10" s="8"/>
      <c r="H10" s="7"/>
      <c r="I10" s="7"/>
      <c r="J10" s="7"/>
      <c r="K10" s="7"/>
      <c r="L10" s="7"/>
      <c r="M10" s="13">
        <f t="shared" si="0"/>
        <v>58</v>
      </c>
      <c r="N10" s="8">
        <f t="shared" si="1"/>
        <v>2</v>
      </c>
      <c r="O10" s="10">
        <f t="shared" si="2"/>
        <v>0</v>
      </c>
      <c r="P10" s="12">
        <f t="shared" si="3"/>
        <v>60</v>
      </c>
    </row>
    <row r="11" spans="1:16" s="9" customFormat="1" ht="18.75" customHeight="1">
      <c r="A11" s="6">
        <f t="shared" si="4"/>
        <v>3</v>
      </c>
      <c r="B11" s="11" t="s">
        <v>105</v>
      </c>
      <c r="C11" s="28" t="s">
        <v>46</v>
      </c>
      <c r="D11" s="14" t="s">
        <v>27</v>
      </c>
      <c r="E11" s="8">
        <v>56</v>
      </c>
      <c r="F11" s="7"/>
      <c r="G11" s="8"/>
      <c r="H11" s="7"/>
      <c r="I11" s="7"/>
      <c r="J11" s="7"/>
      <c r="K11" s="7"/>
      <c r="L11" s="7"/>
      <c r="M11" s="13">
        <f t="shared" si="0"/>
        <v>56</v>
      </c>
      <c r="N11" s="8">
        <f t="shared" si="1"/>
        <v>2</v>
      </c>
      <c r="O11" s="10">
        <f t="shared" si="2"/>
        <v>0</v>
      </c>
      <c r="P11" s="12">
        <f t="shared" si="3"/>
        <v>58</v>
      </c>
    </row>
    <row r="12" spans="1:16" s="9" customFormat="1" ht="18.75" customHeight="1">
      <c r="A12" s="6">
        <f t="shared" si="4"/>
        <v>3</v>
      </c>
      <c r="B12" s="11" t="s">
        <v>105</v>
      </c>
      <c r="C12" s="28" t="s">
        <v>46</v>
      </c>
      <c r="D12" s="14" t="s">
        <v>26</v>
      </c>
      <c r="E12" s="8">
        <v>56</v>
      </c>
      <c r="F12" s="7"/>
      <c r="G12" s="8"/>
      <c r="H12" s="7"/>
      <c r="I12" s="7"/>
      <c r="J12" s="7"/>
      <c r="K12" s="7"/>
      <c r="L12" s="7"/>
      <c r="M12" s="13">
        <f t="shared" si="0"/>
        <v>56</v>
      </c>
      <c r="N12" s="8">
        <f t="shared" si="1"/>
        <v>2</v>
      </c>
      <c r="O12" s="10">
        <f t="shared" si="2"/>
        <v>0</v>
      </c>
      <c r="P12" s="12">
        <f t="shared" si="3"/>
        <v>58</v>
      </c>
    </row>
    <row r="13" spans="1:16" s="9" customFormat="1" ht="18.75" customHeight="1">
      <c r="A13" s="6">
        <f t="shared" si="4"/>
        <v>4</v>
      </c>
      <c r="B13" s="11" t="s">
        <v>36</v>
      </c>
      <c r="C13" s="28" t="s">
        <v>106</v>
      </c>
      <c r="D13" s="14" t="s">
        <v>107</v>
      </c>
      <c r="E13" s="8">
        <v>54</v>
      </c>
      <c r="F13" s="8"/>
      <c r="G13" s="8"/>
      <c r="H13" s="7"/>
      <c r="I13" s="7"/>
      <c r="J13" s="7"/>
      <c r="K13" s="7"/>
      <c r="L13" s="7"/>
      <c r="M13" s="13">
        <f t="shared" si="0"/>
        <v>54</v>
      </c>
      <c r="N13" s="8">
        <f t="shared" si="1"/>
        <v>2</v>
      </c>
      <c r="O13" s="10">
        <f t="shared" si="2"/>
        <v>0</v>
      </c>
      <c r="P13" s="12">
        <f t="shared" si="3"/>
        <v>56</v>
      </c>
    </row>
    <row r="14" spans="1:16" s="9" customFormat="1" ht="18.75" customHeight="1">
      <c r="A14" s="6">
        <f t="shared" si="4"/>
        <v>4</v>
      </c>
      <c r="B14" s="11" t="s">
        <v>105</v>
      </c>
      <c r="C14" s="28" t="s">
        <v>106</v>
      </c>
      <c r="D14" s="14" t="s">
        <v>25</v>
      </c>
      <c r="E14" s="8">
        <v>54</v>
      </c>
      <c r="F14" s="8"/>
      <c r="G14" s="8"/>
      <c r="H14" s="8"/>
      <c r="I14" s="7"/>
      <c r="J14" s="7"/>
      <c r="K14" s="7"/>
      <c r="L14" s="7"/>
      <c r="M14" s="13">
        <f t="shared" si="0"/>
        <v>54</v>
      </c>
      <c r="N14" s="8">
        <f t="shared" si="1"/>
        <v>2</v>
      </c>
      <c r="O14" s="10">
        <f t="shared" si="2"/>
        <v>0</v>
      </c>
      <c r="P14" s="12">
        <f t="shared" si="3"/>
        <v>56</v>
      </c>
    </row>
    <row r="15" spans="1:16" s="9" customFormat="1" ht="18.75" customHeight="1">
      <c r="A15" s="6">
        <f t="shared" si="4"/>
        <v>5</v>
      </c>
      <c r="B15" s="11" t="s">
        <v>105</v>
      </c>
      <c r="C15" s="28" t="s">
        <v>47</v>
      </c>
      <c r="D15" s="14" t="s">
        <v>30</v>
      </c>
      <c r="E15" s="7">
        <v>52</v>
      </c>
      <c r="F15" s="8"/>
      <c r="G15" s="8"/>
      <c r="H15" s="7"/>
      <c r="I15" s="7"/>
      <c r="J15" s="7"/>
      <c r="K15" s="7"/>
      <c r="L15" s="7"/>
      <c r="M15" s="13">
        <f t="shared" si="0"/>
        <v>52</v>
      </c>
      <c r="N15" s="8">
        <f t="shared" si="1"/>
        <v>2</v>
      </c>
      <c r="O15" s="10">
        <f t="shared" si="2"/>
        <v>0</v>
      </c>
      <c r="P15" s="12">
        <f t="shared" si="3"/>
        <v>54</v>
      </c>
    </row>
    <row r="16" spans="1:16" s="9" customFormat="1" ht="18.75" customHeight="1">
      <c r="A16" s="6">
        <f t="shared" si="4"/>
        <v>5</v>
      </c>
      <c r="B16" s="11" t="s">
        <v>105</v>
      </c>
      <c r="C16" s="28" t="s">
        <v>47</v>
      </c>
      <c r="D16" s="14" t="s">
        <v>40</v>
      </c>
      <c r="E16" s="7">
        <v>52</v>
      </c>
      <c r="F16" s="8"/>
      <c r="G16" s="8"/>
      <c r="H16" s="8"/>
      <c r="I16" s="7"/>
      <c r="J16" s="7"/>
      <c r="K16" s="7"/>
      <c r="L16" s="7"/>
      <c r="M16" s="13">
        <f t="shared" si="0"/>
        <v>52</v>
      </c>
      <c r="N16" s="8">
        <f t="shared" si="1"/>
        <v>2</v>
      </c>
      <c r="O16" s="10">
        <f t="shared" si="2"/>
        <v>0</v>
      </c>
      <c r="P16" s="12">
        <f t="shared" si="3"/>
        <v>54</v>
      </c>
    </row>
    <row r="17" spans="1:16" s="9" customFormat="1" ht="18.75" customHeight="1">
      <c r="A17" s="6">
        <f t="shared" si="4"/>
        <v>6</v>
      </c>
      <c r="B17" s="11" t="s">
        <v>37</v>
      </c>
      <c r="C17" s="28" t="s">
        <v>44</v>
      </c>
      <c r="D17" s="14" t="s">
        <v>31</v>
      </c>
      <c r="E17" s="7">
        <v>50</v>
      </c>
      <c r="F17" s="8"/>
      <c r="G17" s="8"/>
      <c r="H17" s="8"/>
      <c r="I17" s="8"/>
      <c r="J17" s="7"/>
      <c r="K17" s="7"/>
      <c r="L17" s="7"/>
      <c r="M17" s="13">
        <f t="shared" si="0"/>
        <v>50</v>
      </c>
      <c r="N17" s="8">
        <f t="shared" si="1"/>
        <v>2</v>
      </c>
      <c r="O17" s="10">
        <f t="shared" si="2"/>
        <v>0</v>
      </c>
      <c r="P17" s="12">
        <f t="shared" si="3"/>
        <v>52</v>
      </c>
    </row>
    <row r="18" spans="1:16" s="9" customFormat="1" ht="18.75" customHeight="1">
      <c r="A18" s="6">
        <f t="shared" si="4"/>
        <v>6</v>
      </c>
      <c r="B18" s="11" t="s">
        <v>37</v>
      </c>
      <c r="C18" s="28" t="s">
        <v>44</v>
      </c>
      <c r="D18" s="14" t="s">
        <v>38</v>
      </c>
      <c r="E18" s="7">
        <v>50</v>
      </c>
      <c r="F18" s="8"/>
      <c r="G18" s="8"/>
      <c r="H18" s="8"/>
      <c r="I18" s="7"/>
      <c r="J18" s="7"/>
      <c r="K18" s="7"/>
      <c r="L18" s="7"/>
      <c r="M18" s="13">
        <f t="shared" si="0"/>
        <v>50</v>
      </c>
      <c r="N18" s="8">
        <f t="shared" si="1"/>
        <v>2</v>
      </c>
      <c r="O18" s="10">
        <f t="shared" si="2"/>
        <v>0</v>
      </c>
      <c r="P18" s="12">
        <f t="shared" si="3"/>
        <v>52</v>
      </c>
    </row>
    <row r="19" spans="1:16" s="9" customFormat="1" ht="18.75" customHeight="1">
      <c r="A19" s="6">
        <f t="shared" si="4"/>
        <v>7</v>
      </c>
      <c r="B19" s="11" t="s">
        <v>36</v>
      </c>
      <c r="C19" s="28" t="s">
        <v>9</v>
      </c>
      <c r="D19" s="48" t="s">
        <v>28</v>
      </c>
      <c r="E19" s="7">
        <v>48</v>
      </c>
      <c r="F19" s="8"/>
      <c r="G19" s="8"/>
      <c r="H19" s="7"/>
      <c r="I19" s="7"/>
      <c r="J19" s="7"/>
      <c r="K19" s="7"/>
      <c r="L19" s="7"/>
      <c r="M19" s="13">
        <f t="shared" si="0"/>
        <v>48</v>
      </c>
      <c r="N19" s="8">
        <f t="shared" si="1"/>
        <v>2</v>
      </c>
      <c r="O19" s="10">
        <f t="shared" si="2"/>
        <v>0</v>
      </c>
      <c r="P19" s="12">
        <f t="shared" si="3"/>
        <v>50</v>
      </c>
    </row>
    <row r="20" spans="1:16" s="9" customFormat="1" ht="18.75" customHeight="1">
      <c r="A20" s="6">
        <f t="shared" si="4"/>
        <v>7</v>
      </c>
      <c r="B20" s="11" t="s">
        <v>36</v>
      </c>
      <c r="C20" s="28" t="s">
        <v>9</v>
      </c>
      <c r="D20" s="48" t="s">
        <v>29</v>
      </c>
      <c r="E20" s="7">
        <v>48</v>
      </c>
      <c r="F20" s="8"/>
      <c r="G20" s="8"/>
      <c r="H20" s="7"/>
      <c r="I20" s="8"/>
      <c r="J20" s="7"/>
      <c r="K20" s="7"/>
      <c r="L20" s="7"/>
      <c r="M20" s="13">
        <f t="shared" si="0"/>
        <v>48</v>
      </c>
      <c r="N20" s="8">
        <f t="shared" si="1"/>
        <v>2</v>
      </c>
      <c r="O20" s="10">
        <f t="shared" si="2"/>
        <v>0</v>
      </c>
      <c r="P20" s="12">
        <f t="shared" si="3"/>
        <v>50</v>
      </c>
    </row>
    <row r="21" spans="1:16" s="9" customFormat="1" ht="18.75" customHeight="1">
      <c r="A21" s="6">
        <f t="shared" si="4"/>
        <v>8</v>
      </c>
      <c r="B21" s="11" t="s">
        <v>105</v>
      </c>
      <c r="C21" s="28" t="s">
        <v>108</v>
      </c>
      <c r="D21" s="48" t="s">
        <v>39</v>
      </c>
      <c r="E21" s="7">
        <v>46</v>
      </c>
      <c r="F21" s="8"/>
      <c r="G21" s="8"/>
      <c r="H21" s="7"/>
      <c r="I21" s="7"/>
      <c r="J21" s="7"/>
      <c r="K21" s="7"/>
      <c r="L21" s="7"/>
      <c r="M21" s="13">
        <f t="shared" si="0"/>
        <v>46</v>
      </c>
      <c r="N21" s="8">
        <f t="shared" si="1"/>
        <v>2</v>
      </c>
      <c r="O21" s="10">
        <f t="shared" si="2"/>
        <v>0</v>
      </c>
      <c r="P21" s="12">
        <f t="shared" si="3"/>
        <v>48</v>
      </c>
    </row>
    <row r="22" spans="1:16" s="9" customFormat="1" ht="18.75" customHeight="1">
      <c r="A22" s="6">
        <f t="shared" si="4"/>
        <v>8</v>
      </c>
      <c r="B22" s="11" t="s">
        <v>105</v>
      </c>
      <c r="C22" s="28" t="s">
        <v>108</v>
      </c>
      <c r="D22" s="48" t="s">
        <v>110</v>
      </c>
      <c r="E22" s="7">
        <v>46</v>
      </c>
      <c r="F22" s="8"/>
      <c r="G22" s="8"/>
      <c r="H22" s="7"/>
      <c r="I22" s="8"/>
      <c r="J22" s="7"/>
      <c r="K22" s="7"/>
      <c r="L22" s="7"/>
      <c r="M22" s="13">
        <f t="shared" si="0"/>
        <v>46</v>
      </c>
      <c r="N22" s="8">
        <f t="shared" si="1"/>
        <v>2</v>
      </c>
      <c r="O22" s="10">
        <f t="shared" si="2"/>
        <v>0</v>
      </c>
      <c r="P22" s="12">
        <f t="shared" si="3"/>
        <v>48</v>
      </c>
    </row>
    <row r="23" spans="1:16" s="9" customFormat="1" ht="18.75" customHeight="1">
      <c r="A23" s="6">
        <f t="shared" si="4"/>
        <v>9</v>
      </c>
      <c r="B23" s="11" t="s">
        <v>35</v>
      </c>
      <c r="C23" s="28" t="s">
        <v>45</v>
      </c>
      <c r="D23" s="48" t="s">
        <v>21</v>
      </c>
      <c r="E23" s="7" t="s">
        <v>111</v>
      </c>
      <c r="F23" s="8"/>
      <c r="G23" s="8"/>
      <c r="H23" s="8"/>
      <c r="I23" s="7"/>
      <c r="J23" s="7"/>
      <c r="K23" s="7"/>
      <c r="L23" s="7"/>
      <c r="M23" s="13">
        <f t="shared" si="0"/>
        <v>0</v>
      </c>
      <c r="N23" s="8">
        <f t="shared" si="1"/>
        <v>0</v>
      </c>
      <c r="O23" s="10">
        <f t="shared" si="2"/>
        <v>0</v>
      </c>
      <c r="P23" s="12">
        <f t="shared" si="3"/>
        <v>0</v>
      </c>
    </row>
    <row r="24" spans="1:16" s="9" customFormat="1" ht="18.75" customHeight="1">
      <c r="A24" s="6">
        <f t="shared" si="4"/>
        <v>9</v>
      </c>
      <c r="B24" s="11" t="s">
        <v>35</v>
      </c>
      <c r="C24" s="28" t="s">
        <v>45</v>
      </c>
      <c r="D24" s="48" t="s">
        <v>22</v>
      </c>
      <c r="E24" s="7" t="s">
        <v>111</v>
      </c>
      <c r="F24" s="8"/>
      <c r="G24" s="8"/>
      <c r="H24" s="7"/>
      <c r="I24" s="7"/>
      <c r="J24" s="7"/>
      <c r="K24" s="7"/>
      <c r="L24" s="7"/>
      <c r="M24" s="13">
        <f t="shared" si="0"/>
        <v>0</v>
      </c>
      <c r="N24" s="8">
        <f t="shared" si="1"/>
        <v>0</v>
      </c>
      <c r="O24" s="10">
        <f t="shared" si="2"/>
        <v>0</v>
      </c>
      <c r="P24" s="12">
        <f t="shared" si="3"/>
        <v>0</v>
      </c>
    </row>
    <row r="25" spans="1:16" s="40" customFormat="1" ht="18.75" customHeight="1">
      <c r="A25" s="33"/>
      <c r="B25" s="34"/>
      <c r="C25" s="35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9"/>
    </row>
    <row r="26" spans="1:16" s="40" customFormat="1" ht="18.75" customHeight="1">
      <c r="A26" s="33"/>
      <c r="B26" s="34"/>
      <c r="C26" s="35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9"/>
    </row>
    <row r="27" spans="1:16" s="40" customFormat="1" ht="18.75" customHeight="1">
      <c r="A27" s="54" t="s">
        <v>72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s="9" customFormat="1" ht="14.25" customHeight="1">
      <c r="A28" s="57" t="s">
        <v>0</v>
      </c>
      <c r="B28" s="58" t="s">
        <v>1</v>
      </c>
      <c r="C28" s="59" t="s">
        <v>5</v>
      </c>
      <c r="D28" s="56" t="s">
        <v>6</v>
      </c>
      <c r="E28" s="60" t="s">
        <v>7</v>
      </c>
      <c r="F28" s="61"/>
      <c r="G28" s="61"/>
      <c r="H28" s="61"/>
      <c r="I28" s="61"/>
      <c r="J28" s="61"/>
      <c r="K28" s="61"/>
      <c r="L28" s="62"/>
      <c r="M28" s="55" t="s">
        <v>2</v>
      </c>
      <c r="N28" s="19"/>
      <c r="O28" s="3"/>
      <c r="P28" s="56" t="s">
        <v>8</v>
      </c>
    </row>
    <row r="29" spans="1:16" s="9" customFormat="1" ht="14.25" customHeight="1">
      <c r="A29" s="57"/>
      <c r="B29" s="58"/>
      <c r="C29" s="58"/>
      <c r="D29" s="57"/>
      <c r="E29" s="4" t="s">
        <v>49</v>
      </c>
      <c r="F29" s="4" t="s">
        <v>50</v>
      </c>
      <c r="G29" s="4" t="s">
        <v>48</v>
      </c>
      <c r="H29" s="4" t="s">
        <v>51</v>
      </c>
      <c r="I29" s="4" t="s">
        <v>9</v>
      </c>
      <c r="J29" s="4" t="s">
        <v>4</v>
      </c>
      <c r="K29" s="4" t="s">
        <v>52</v>
      </c>
      <c r="L29" s="4" t="s">
        <v>53</v>
      </c>
      <c r="M29" s="55"/>
      <c r="N29" s="20" t="s">
        <v>11</v>
      </c>
      <c r="O29" s="5" t="s">
        <v>3</v>
      </c>
      <c r="P29" s="57"/>
    </row>
    <row r="30" spans="1:16" s="9" customFormat="1" ht="18.75" customHeight="1">
      <c r="A30" s="6">
        <v>1</v>
      </c>
      <c r="B30" s="11" t="s">
        <v>105</v>
      </c>
      <c r="C30" s="28" t="s">
        <v>112</v>
      </c>
      <c r="D30" s="49" t="s">
        <v>66</v>
      </c>
      <c r="E30" s="8">
        <v>60</v>
      </c>
      <c r="F30" s="8"/>
      <c r="G30" s="8"/>
      <c r="H30" s="8"/>
      <c r="I30" s="8"/>
      <c r="J30" s="7"/>
      <c r="K30" s="7"/>
      <c r="L30" s="7"/>
      <c r="M30" s="13">
        <f aca="true" t="shared" si="5" ref="M30:M47">SUM(E30:L30)</f>
        <v>60</v>
      </c>
      <c r="N30" s="8">
        <f aca="true" t="shared" si="6" ref="N30:N47">COUNT(E30:L30)*2</f>
        <v>2</v>
      </c>
      <c r="O30" s="10">
        <f aca="true" t="shared" si="7" ref="O30:O47">MINA(E30:L30)-MINA(E30:L30)</f>
        <v>0</v>
      </c>
      <c r="P30" s="12">
        <f aca="true" t="shared" si="8" ref="P30:P47">SUM(E30:L30)+N30-O30</f>
        <v>62</v>
      </c>
    </row>
    <row r="31" spans="1:16" s="9" customFormat="1" ht="18.75" customHeight="1">
      <c r="A31" s="6">
        <f aca="true" t="shared" si="9" ref="A31:A47">IF(P31=P30,A30,A30+1)</f>
        <v>1</v>
      </c>
      <c r="B31" s="11" t="s">
        <v>105</v>
      </c>
      <c r="C31" s="28" t="s">
        <v>112</v>
      </c>
      <c r="D31" s="49" t="s">
        <v>67</v>
      </c>
      <c r="E31" s="8">
        <v>60</v>
      </c>
      <c r="F31" s="7"/>
      <c r="G31" s="8"/>
      <c r="H31" s="8"/>
      <c r="I31" s="7"/>
      <c r="J31" s="7"/>
      <c r="K31" s="7"/>
      <c r="L31" s="7"/>
      <c r="M31" s="13">
        <f t="shared" si="5"/>
        <v>60</v>
      </c>
      <c r="N31" s="8">
        <f t="shared" si="6"/>
        <v>2</v>
      </c>
      <c r="O31" s="10">
        <f t="shared" si="7"/>
        <v>0</v>
      </c>
      <c r="P31" s="12">
        <f t="shared" si="8"/>
        <v>62</v>
      </c>
    </row>
    <row r="32" spans="1:16" s="9" customFormat="1" ht="18.75" customHeight="1">
      <c r="A32" s="6">
        <f t="shared" si="9"/>
        <v>2</v>
      </c>
      <c r="B32" s="11" t="s">
        <v>105</v>
      </c>
      <c r="C32" s="28" t="s">
        <v>62</v>
      </c>
      <c r="D32" s="14" t="s">
        <v>63</v>
      </c>
      <c r="E32" s="7">
        <v>58</v>
      </c>
      <c r="F32" s="8"/>
      <c r="G32" s="8"/>
      <c r="H32" s="8"/>
      <c r="I32" s="7"/>
      <c r="J32" s="7"/>
      <c r="K32" s="7"/>
      <c r="L32" s="7"/>
      <c r="M32" s="13">
        <f t="shared" si="5"/>
        <v>58</v>
      </c>
      <c r="N32" s="8">
        <f t="shared" si="6"/>
        <v>2</v>
      </c>
      <c r="O32" s="10">
        <f t="shared" si="7"/>
        <v>0</v>
      </c>
      <c r="P32" s="12">
        <f t="shared" si="8"/>
        <v>60</v>
      </c>
    </row>
    <row r="33" spans="1:16" s="9" customFormat="1" ht="18.75" customHeight="1">
      <c r="A33" s="6">
        <f t="shared" si="9"/>
        <v>2</v>
      </c>
      <c r="B33" s="11" t="s">
        <v>105</v>
      </c>
      <c r="C33" s="28" t="s">
        <v>62</v>
      </c>
      <c r="D33" s="14" t="s">
        <v>64</v>
      </c>
      <c r="E33" s="7">
        <v>58</v>
      </c>
      <c r="F33" s="8"/>
      <c r="G33" s="8"/>
      <c r="H33" s="7"/>
      <c r="I33" s="7"/>
      <c r="J33" s="7"/>
      <c r="K33" s="7"/>
      <c r="L33" s="7"/>
      <c r="M33" s="13">
        <f t="shared" si="5"/>
        <v>58</v>
      </c>
      <c r="N33" s="8">
        <f t="shared" si="6"/>
        <v>2</v>
      </c>
      <c r="O33" s="10">
        <f t="shared" si="7"/>
        <v>0</v>
      </c>
      <c r="P33" s="12">
        <f t="shared" si="8"/>
        <v>60</v>
      </c>
    </row>
    <row r="34" spans="1:16" s="9" customFormat="1" ht="18.75" customHeight="1">
      <c r="A34" s="6">
        <f t="shared" si="9"/>
        <v>3</v>
      </c>
      <c r="B34" s="11" t="s">
        <v>105</v>
      </c>
      <c r="C34" s="28" t="s">
        <v>113</v>
      </c>
      <c r="D34" s="14" t="s">
        <v>115</v>
      </c>
      <c r="E34" s="7">
        <v>56</v>
      </c>
      <c r="F34" s="8"/>
      <c r="G34" s="8"/>
      <c r="H34" s="8"/>
      <c r="I34" s="7"/>
      <c r="J34" s="7"/>
      <c r="K34" s="7"/>
      <c r="L34" s="7"/>
      <c r="M34" s="13">
        <f t="shared" si="5"/>
        <v>56</v>
      </c>
      <c r="N34" s="8">
        <f t="shared" si="6"/>
        <v>2</v>
      </c>
      <c r="O34" s="10">
        <f t="shared" si="7"/>
        <v>0</v>
      </c>
      <c r="P34" s="12">
        <f t="shared" si="8"/>
        <v>58</v>
      </c>
    </row>
    <row r="35" spans="1:16" s="9" customFormat="1" ht="18.75" customHeight="1">
      <c r="A35" s="6">
        <f t="shared" si="9"/>
        <v>3</v>
      </c>
      <c r="B35" s="11" t="s">
        <v>105</v>
      </c>
      <c r="C35" s="28" t="s">
        <v>114</v>
      </c>
      <c r="D35" s="14" t="s">
        <v>116</v>
      </c>
      <c r="E35" s="7">
        <v>56</v>
      </c>
      <c r="F35" s="8"/>
      <c r="G35" s="8"/>
      <c r="H35" s="8"/>
      <c r="I35" s="7"/>
      <c r="J35" s="7"/>
      <c r="K35" s="7"/>
      <c r="L35" s="7"/>
      <c r="M35" s="13">
        <f t="shared" si="5"/>
        <v>56</v>
      </c>
      <c r="N35" s="8">
        <f t="shared" si="6"/>
        <v>2</v>
      </c>
      <c r="O35" s="10">
        <f t="shared" si="7"/>
        <v>0</v>
      </c>
      <c r="P35" s="12">
        <f t="shared" si="8"/>
        <v>58</v>
      </c>
    </row>
    <row r="36" spans="1:16" s="9" customFormat="1" ht="18.75" customHeight="1">
      <c r="A36" s="6">
        <f t="shared" si="9"/>
        <v>4</v>
      </c>
      <c r="B36" s="11" t="s">
        <v>119</v>
      </c>
      <c r="C36" s="28" t="s">
        <v>74</v>
      </c>
      <c r="D36" s="14" t="s">
        <v>117</v>
      </c>
      <c r="E36" s="8">
        <v>54</v>
      </c>
      <c r="F36" s="8"/>
      <c r="G36" s="8"/>
      <c r="H36" s="8"/>
      <c r="I36" s="8"/>
      <c r="J36" s="7"/>
      <c r="K36" s="7"/>
      <c r="L36" s="7"/>
      <c r="M36" s="13">
        <f t="shared" si="5"/>
        <v>54</v>
      </c>
      <c r="N36" s="8">
        <f t="shared" si="6"/>
        <v>2</v>
      </c>
      <c r="O36" s="10">
        <f t="shared" si="7"/>
        <v>0</v>
      </c>
      <c r="P36" s="12">
        <f t="shared" si="8"/>
        <v>56</v>
      </c>
    </row>
    <row r="37" spans="1:16" s="9" customFormat="1" ht="18.75" customHeight="1">
      <c r="A37" s="6">
        <f t="shared" si="9"/>
        <v>4</v>
      </c>
      <c r="B37" s="11" t="s">
        <v>119</v>
      </c>
      <c r="C37" s="28" t="s">
        <v>74</v>
      </c>
      <c r="D37" s="14" t="s">
        <v>118</v>
      </c>
      <c r="E37" s="7">
        <v>54</v>
      </c>
      <c r="F37" s="8"/>
      <c r="G37" s="8"/>
      <c r="H37" s="7"/>
      <c r="I37" s="7"/>
      <c r="J37" s="7"/>
      <c r="K37" s="7"/>
      <c r="L37" s="7"/>
      <c r="M37" s="13">
        <f t="shared" si="5"/>
        <v>54</v>
      </c>
      <c r="N37" s="8">
        <f t="shared" si="6"/>
        <v>2</v>
      </c>
      <c r="O37" s="10">
        <f t="shared" si="7"/>
        <v>0</v>
      </c>
      <c r="P37" s="12">
        <f t="shared" si="8"/>
        <v>56</v>
      </c>
    </row>
    <row r="38" spans="1:18" s="3" customFormat="1" ht="18.75" customHeight="1">
      <c r="A38" s="6">
        <f t="shared" si="9"/>
        <v>5</v>
      </c>
      <c r="B38" s="11" t="s">
        <v>105</v>
      </c>
      <c r="C38" s="28" t="s">
        <v>120</v>
      </c>
      <c r="D38" s="14" t="s">
        <v>121</v>
      </c>
      <c r="E38" s="8">
        <v>52</v>
      </c>
      <c r="F38" s="7"/>
      <c r="G38" s="8"/>
      <c r="H38" s="8"/>
      <c r="I38" s="7"/>
      <c r="J38" s="7"/>
      <c r="K38" s="7"/>
      <c r="L38" s="7"/>
      <c r="M38" s="13">
        <f t="shared" si="5"/>
        <v>52</v>
      </c>
      <c r="N38" s="8">
        <f t="shared" si="6"/>
        <v>2</v>
      </c>
      <c r="O38" s="10">
        <f t="shared" si="7"/>
        <v>0</v>
      </c>
      <c r="P38" s="12">
        <f t="shared" si="8"/>
        <v>54</v>
      </c>
      <c r="R38" s="9"/>
    </row>
    <row r="39" spans="1:18" s="3" customFormat="1" ht="18.75" customHeight="1">
      <c r="A39" s="6">
        <f t="shared" si="9"/>
        <v>5</v>
      </c>
      <c r="B39" s="11" t="s">
        <v>105</v>
      </c>
      <c r="C39" s="28" t="s">
        <v>120</v>
      </c>
      <c r="D39" s="14" t="s">
        <v>122</v>
      </c>
      <c r="E39" s="7">
        <v>52</v>
      </c>
      <c r="F39" s="8"/>
      <c r="G39" s="8"/>
      <c r="H39" s="8"/>
      <c r="I39" s="7"/>
      <c r="J39" s="7"/>
      <c r="K39" s="7"/>
      <c r="L39" s="7"/>
      <c r="M39" s="13">
        <f t="shared" si="5"/>
        <v>52</v>
      </c>
      <c r="N39" s="8">
        <f t="shared" si="6"/>
        <v>2</v>
      </c>
      <c r="O39" s="10">
        <f t="shared" si="7"/>
        <v>0</v>
      </c>
      <c r="P39" s="12">
        <f t="shared" si="8"/>
        <v>54</v>
      </c>
      <c r="R39" s="9"/>
    </row>
    <row r="40" spans="1:16" s="9" customFormat="1" ht="18.75" customHeight="1">
      <c r="A40" s="6">
        <f t="shared" si="9"/>
        <v>6</v>
      </c>
      <c r="B40" s="11" t="s">
        <v>35</v>
      </c>
      <c r="C40" s="28" t="s">
        <v>123</v>
      </c>
      <c r="D40" s="14" t="s">
        <v>124</v>
      </c>
      <c r="E40" s="7">
        <v>50</v>
      </c>
      <c r="F40" s="8"/>
      <c r="G40" s="8"/>
      <c r="H40" s="8"/>
      <c r="I40" s="7"/>
      <c r="J40" s="7"/>
      <c r="K40" s="7"/>
      <c r="L40" s="7"/>
      <c r="M40" s="13">
        <f t="shared" si="5"/>
        <v>50</v>
      </c>
      <c r="N40" s="8">
        <f t="shared" si="6"/>
        <v>2</v>
      </c>
      <c r="O40" s="10">
        <f t="shared" si="7"/>
        <v>0</v>
      </c>
      <c r="P40" s="12">
        <f t="shared" si="8"/>
        <v>52</v>
      </c>
    </row>
    <row r="41" spans="1:18" s="3" customFormat="1" ht="18.75" customHeight="1">
      <c r="A41" s="6">
        <f t="shared" si="9"/>
        <v>6</v>
      </c>
      <c r="B41" s="11" t="s">
        <v>35</v>
      </c>
      <c r="C41" s="11" t="s">
        <v>123</v>
      </c>
      <c r="D41" s="14" t="s">
        <v>125</v>
      </c>
      <c r="E41" s="7">
        <v>50</v>
      </c>
      <c r="F41" s="8"/>
      <c r="G41" s="8"/>
      <c r="H41" s="8"/>
      <c r="I41" s="7"/>
      <c r="J41" s="7"/>
      <c r="K41" s="7"/>
      <c r="L41" s="7"/>
      <c r="M41" s="13">
        <f t="shared" si="5"/>
        <v>50</v>
      </c>
      <c r="N41" s="8">
        <f t="shared" si="6"/>
        <v>2</v>
      </c>
      <c r="O41" s="10">
        <f t="shared" si="7"/>
        <v>0</v>
      </c>
      <c r="P41" s="12">
        <f t="shared" si="8"/>
        <v>52</v>
      </c>
      <c r="R41" s="9"/>
    </row>
    <row r="42" spans="1:16" s="9" customFormat="1" ht="18.75" customHeight="1">
      <c r="A42" s="6">
        <f t="shared" si="9"/>
        <v>7</v>
      </c>
      <c r="B42" s="11" t="s">
        <v>127</v>
      </c>
      <c r="C42" s="28" t="s">
        <v>126</v>
      </c>
      <c r="D42" s="14" t="s">
        <v>128</v>
      </c>
      <c r="E42" s="7">
        <v>48</v>
      </c>
      <c r="F42" s="8"/>
      <c r="G42" s="8"/>
      <c r="H42" s="8"/>
      <c r="I42" s="7"/>
      <c r="J42" s="7"/>
      <c r="K42" s="7"/>
      <c r="L42" s="7"/>
      <c r="M42" s="13">
        <f t="shared" si="5"/>
        <v>48</v>
      </c>
      <c r="N42" s="8">
        <f t="shared" si="6"/>
        <v>2</v>
      </c>
      <c r="O42" s="10">
        <f t="shared" si="7"/>
        <v>0</v>
      </c>
      <c r="P42" s="12">
        <f t="shared" si="8"/>
        <v>50</v>
      </c>
    </row>
    <row r="43" spans="1:18" s="3" customFormat="1" ht="18.75" customHeight="1">
      <c r="A43" s="6">
        <f t="shared" si="9"/>
        <v>7</v>
      </c>
      <c r="B43" s="11" t="s">
        <v>127</v>
      </c>
      <c r="C43" s="28" t="s">
        <v>126</v>
      </c>
      <c r="D43" s="14" t="s">
        <v>129</v>
      </c>
      <c r="E43" s="8">
        <v>48</v>
      </c>
      <c r="F43" s="7"/>
      <c r="G43" s="8"/>
      <c r="H43" s="8"/>
      <c r="I43" s="8"/>
      <c r="J43" s="7"/>
      <c r="K43" s="7"/>
      <c r="L43" s="7"/>
      <c r="M43" s="13">
        <f t="shared" si="5"/>
        <v>48</v>
      </c>
      <c r="N43" s="8">
        <f t="shared" si="6"/>
        <v>2</v>
      </c>
      <c r="O43" s="10">
        <f t="shared" si="7"/>
        <v>0</v>
      </c>
      <c r="P43" s="12">
        <f t="shared" si="8"/>
        <v>50</v>
      </c>
      <c r="R43" s="9"/>
    </row>
    <row r="44" spans="1:16" ht="18.75" customHeight="1">
      <c r="A44" s="6">
        <f t="shared" si="9"/>
        <v>8</v>
      </c>
      <c r="B44" s="11" t="s">
        <v>130</v>
      </c>
      <c r="C44" s="28" t="s">
        <v>55</v>
      </c>
      <c r="D44" s="14" t="s">
        <v>65</v>
      </c>
      <c r="E44" s="8">
        <v>46</v>
      </c>
      <c r="F44" s="7"/>
      <c r="G44" s="8"/>
      <c r="H44" s="8"/>
      <c r="I44" s="8"/>
      <c r="J44" s="7"/>
      <c r="K44" s="7"/>
      <c r="L44" s="7"/>
      <c r="M44" s="13">
        <f t="shared" si="5"/>
        <v>46</v>
      </c>
      <c r="N44" s="8">
        <f t="shared" si="6"/>
        <v>2</v>
      </c>
      <c r="O44" s="10">
        <f t="shared" si="7"/>
        <v>0</v>
      </c>
      <c r="P44" s="12">
        <f t="shared" si="8"/>
        <v>48</v>
      </c>
    </row>
    <row r="45" spans="1:16" ht="18.75" customHeight="1">
      <c r="A45" s="6">
        <f t="shared" si="9"/>
        <v>8</v>
      </c>
      <c r="B45" s="11" t="s">
        <v>130</v>
      </c>
      <c r="C45" s="28" t="s">
        <v>55</v>
      </c>
      <c r="D45" s="14" t="s">
        <v>131</v>
      </c>
      <c r="E45" s="7">
        <v>46</v>
      </c>
      <c r="F45" s="8"/>
      <c r="G45" s="8"/>
      <c r="H45" s="8"/>
      <c r="I45" s="7"/>
      <c r="J45" s="7"/>
      <c r="K45" s="7"/>
      <c r="L45" s="7"/>
      <c r="M45" s="13">
        <f t="shared" si="5"/>
        <v>46</v>
      </c>
      <c r="N45" s="8">
        <f t="shared" si="6"/>
        <v>2</v>
      </c>
      <c r="O45" s="10">
        <f t="shared" si="7"/>
        <v>0</v>
      </c>
      <c r="P45" s="12">
        <f t="shared" si="8"/>
        <v>48</v>
      </c>
    </row>
    <row r="46" spans="1:16" ht="18.75" customHeight="1">
      <c r="A46" s="6">
        <f t="shared" si="9"/>
        <v>9</v>
      </c>
      <c r="B46" s="11" t="s">
        <v>133</v>
      </c>
      <c r="C46" s="28" t="s">
        <v>132</v>
      </c>
      <c r="D46" s="14" t="s">
        <v>134</v>
      </c>
      <c r="E46" s="7">
        <v>44</v>
      </c>
      <c r="F46" s="8"/>
      <c r="G46" s="8"/>
      <c r="H46" s="7"/>
      <c r="I46" s="7"/>
      <c r="J46" s="7"/>
      <c r="K46" s="7"/>
      <c r="L46" s="7"/>
      <c r="M46" s="13">
        <f t="shared" si="5"/>
        <v>44</v>
      </c>
      <c r="N46" s="8">
        <f t="shared" si="6"/>
        <v>2</v>
      </c>
      <c r="O46" s="10">
        <f t="shared" si="7"/>
        <v>0</v>
      </c>
      <c r="P46" s="12">
        <f t="shared" si="8"/>
        <v>46</v>
      </c>
    </row>
    <row r="47" spans="1:16" ht="18.75" customHeight="1">
      <c r="A47" s="6">
        <f t="shared" si="9"/>
        <v>9</v>
      </c>
      <c r="B47" s="11" t="s">
        <v>119</v>
      </c>
      <c r="C47" s="28" t="s">
        <v>132</v>
      </c>
      <c r="D47" s="14" t="s">
        <v>135</v>
      </c>
      <c r="E47" s="8">
        <v>44</v>
      </c>
      <c r="F47" s="7"/>
      <c r="G47" s="8"/>
      <c r="H47" s="7"/>
      <c r="I47" s="7"/>
      <c r="J47" s="7"/>
      <c r="K47" s="7"/>
      <c r="L47" s="7"/>
      <c r="M47" s="13">
        <f t="shared" si="5"/>
        <v>44</v>
      </c>
      <c r="N47" s="8">
        <f t="shared" si="6"/>
        <v>2</v>
      </c>
      <c r="O47" s="10">
        <f t="shared" si="7"/>
        <v>0</v>
      </c>
      <c r="P47" s="12">
        <f t="shared" si="8"/>
        <v>46</v>
      </c>
    </row>
    <row r="48" spans="1:16" ht="18.75" customHeight="1">
      <c r="A48" s="6">
        <f aca="true" t="shared" si="10" ref="A48:A53">IF(P48=P47,A47,A47+1)</f>
        <v>10</v>
      </c>
      <c r="B48" s="11" t="s">
        <v>105</v>
      </c>
      <c r="C48" s="28" t="s">
        <v>136</v>
      </c>
      <c r="D48" s="14" t="s">
        <v>137</v>
      </c>
      <c r="E48" s="8">
        <v>42</v>
      </c>
      <c r="F48" s="7"/>
      <c r="G48" s="8"/>
      <c r="H48" s="7"/>
      <c r="I48" s="7"/>
      <c r="J48" s="7"/>
      <c r="K48" s="7"/>
      <c r="L48" s="7"/>
      <c r="M48" s="13">
        <f aca="true" t="shared" si="11" ref="M48:M53">SUM(E48:L48)</f>
        <v>42</v>
      </c>
      <c r="N48" s="8">
        <f aca="true" t="shared" si="12" ref="N48:N53">COUNT(E48:L48)*2</f>
        <v>2</v>
      </c>
      <c r="O48" s="10">
        <f aca="true" t="shared" si="13" ref="O48:O53">MINA(E48:L48)-MINA(E48:L48)</f>
        <v>0</v>
      </c>
      <c r="P48" s="12">
        <f aca="true" t="shared" si="14" ref="P48:P53">SUM(E48:L48)+N48-O48</f>
        <v>44</v>
      </c>
    </row>
    <row r="49" spans="1:16" ht="18.75" customHeight="1">
      <c r="A49" s="6">
        <f t="shared" si="10"/>
        <v>10</v>
      </c>
      <c r="B49" s="11" t="s">
        <v>105</v>
      </c>
      <c r="C49" s="28" t="s">
        <v>136</v>
      </c>
      <c r="D49" s="14" t="s">
        <v>138</v>
      </c>
      <c r="E49" s="8">
        <v>42</v>
      </c>
      <c r="F49" s="7"/>
      <c r="G49" s="8"/>
      <c r="H49" s="7"/>
      <c r="I49" s="7"/>
      <c r="J49" s="7"/>
      <c r="K49" s="7"/>
      <c r="L49" s="7"/>
      <c r="M49" s="13">
        <f t="shared" si="11"/>
        <v>42</v>
      </c>
      <c r="N49" s="8">
        <f t="shared" si="12"/>
        <v>2</v>
      </c>
      <c r="O49" s="10">
        <f t="shared" si="13"/>
        <v>0</v>
      </c>
      <c r="P49" s="12">
        <f t="shared" si="14"/>
        <v>44</v>
      </c>
    </row>
    <row r="50" spans="1:16" ht="18.75" customHeight="1">
      <c r="A50" s="6">
        <f t="shared" si="10"/>
        <v>11</v>
      </c>
      <c r="B50" s="11" t="s">
        <v>127</v>
      </c>
      <c r="C50" s="28" t="s">
        <v>139</v>
      </c>
      <c r="D50" s="14" t="s">
        <v>140</v>
      </c>
      <c r="E50" s="8">
        <v>40</v>
      </c>
      <c r="F50" s="7"/>
      <c r="G50" s="8"/>
      <c r="H50" s="7"/>
      <c r="I50" s="7"/>
      <c r="J50" s="7"/>
      <c r="K50" s="7"/>
      <c r="L50" s="7"/>
      <c r="M50" s="13">
        <f t="shared" si="11"/>
        <v>40</v>
      </c>
      <c r="N50" s="8">
        <f t="shared" si="12"/>
        <v>2</v>
      </c>
      <c r="O50" s="10">
        <f t="shared" si="13"/>
        <v>0</v>
      </c>
      <c r="P50" s="12">
        <f t="shared" si="14"/>
        <v>42</v>
      </c>
    </row>
    <row r="51" spans="1:16" ht="18.75" customHeight="1">
      <c r="A51" s="6">
        <f t="shared" si="10"/>
        <v>11</v>
      </c>
      <c r="B51" s="11" t="s">
        <v>127</v>
      </c>
      <c r="C51" s="28" t="s">
        <v>139</v>
      </c>
      <c r="D51" s="14" t="s">
        <v>141</v>
      </c>
      <c r="E51" s="8">
        <v>40</v>
      </c>
      <c r="F51" s="7"/>
      <c r="G51" s="8"/>
      <c r="H51" s="7"/>
      <c r="I51" s="7"/>
      <c r="J51" s="7"/>
      <c r="K51" s="7"/>
      <c r="L51" s="7"/>
      <c r="M51" s="13">
        <f t="shared" si="11"/>
        <v>40</v>
      </c>
      <c r="N51" s="8">
        <f t="shared" si="12"/>
        <v>2</v>
      </c>
      <c r="O51" s="10">
        <f t="shared" si="13"/>
        <v>0</v>
      </c>
      <c r="P51" s="12">
        <f t="shared" si="14"/>
        <v>42</v>
      </c>
    </row>
    <row r="52" spans="1:16" ht="18.75" customHeight="1">
      <c r="A52" s="6">
        <f t="shared" si="10"/>
        <v>12</v>
      </c>
      <c r="B52" s="11" t="s">
        <v>127</v>
      </c>
      <c r="C52" s="28" t="s">
        <v>142</v>
      </c>
      <c r="D52" s="14" t="s">
        <v>143</v>
      </c>
      <c r="E52" s="8">
        <v>38</v>
      </c>
      <c r="F52" s="7"/>
      <c r="G52" s="8"/>
      <c r="H52" s="7"/>
      <c r="I52" s="7"/>
      <c r="J52" s="7"/>
      <c r="K52" s="7"/>
      <c r="L52" s="7"/>
      <c r="M52" s="13">
        <f t="shared" si="11"/>
        <v>38</v>
      </c>
      <c r="N52" s="8">
        <f t="shared" si="12"/>
        <v>2</v>
      </c>
      <c r="O52" s="10">
        <f t="shared" si="13"/>
        <v>0</v>
      </c>
      <c r="P52" s="12">
        <f t="shared" si="14"/>
        <v>40</v>
      </c>
    </row>
    <row r="53" spans="1:16" ht="18.75" customHeight="1">
      <c r="A53" s="6">
        <f t="shared" si="10"/>
        <v>12</v>
      </c>
      <c r="B53" s="11" t="s">
        <v>127</v>
      </c>
      <c r="C53" s="28" t="s">
        <v>142</v>
      </c>
      <c r="D53" s="14" t="s">
        <v>144</v>
      </c>
      <c r="E53" s="8">
        <v>38</v>
      </c>
      <c r="F53" s="7"/>
      <c r="G53" s="8"/>
      <c r="H53" s="7"/>
      <c r="I53" s="7"/>
      <c r="J53" s="7"/>
      <c r="K53" s="7"/>
      <c r="L53" s="7"/>
      <c r="M53" s="13">
        <f t="shared" si="11"/>
        <v>38</v>
      </c>
      <c r="N53" s="8">
        <f t="shared" si="12"/>
        <v>2</v>
      </c>
      <c r="O53" s="10">
        <f t="shared" si="13"/>
        <v>0</v>
      </c>
      <c r="P53" s="12">
        <f t="shared" si="14"/>
        <v>40</v>
      </c>
    </row>
  </sheetData>
  <sheetProtection/>
  <mergeCells count="17">
    <mergeCell ref="M5:M6"/>
    <mergeCell ref="P5:P6"/>
    <mergeCell ref="A1:C1"/>
    <mergeCell ref="E5:L5"/>
    <mergeCell ref="A5:A6"/>
    <mergeCell ref="B5:B6"/>
    <mergeCell ref="C5:C6"/>
    <mergeCell ref="D5:D6"/>
    <mergeCell ref="A4:P4"/>
    <mergeCell ref="A27:P27"/>
    <mergeCell ref="M28:M29"/>
    <mergeCell ref="P28:P29"/>
    <mergeCell ref="A28:A29"/>
    <mergeCell ref="B28:B29"/>
    <mergeCell ref="C28:C29"/>
    <mergeCell ref="D28:D29"/>
    <mergeCell ref="E28:L28"/>
  </mergeCells>
  <printOptions/>
  <pageMargins left="0.11811023622047245" right="0.11811023622047245" top="0.3937007874015748" bottom="0.3937007874015748" header="0.31496062992125984" footer="0.31496062992125984"/>
  <pageSetup horizontalDpi="200" verticalDpi="2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F9" sqref="F9"/>
    </sheetView>
  </sheetViews>
  <sheetFormatPr defaultColWidth="11.421875" defaultRowHeight="12.75"/>
  <cols>
    <col min="2" max="2" width="21.8515625" style="0" bestFit="1" customWidth="1"/>
    <col min="3" max="3" width="17.57421875" style="0" bestFit="1" customWidth="1"/>
  </cols>
  <sheetData>
    <row r="2" ht="18" customHeight="1">
      <c r="B2" s="50" t="s">
        <v>145</v>
      </c>
    </row>
    <row r="3" spans="2:3" ht="18" customHeight="1">
      <c r="B3" s="53" t="s">
        <v>146</v>
      </c>
      <c r="C3" s="53" t="s">
        <v>148</v>
      </c>
    </row>
    <row r="4" spans="2:3" ht="18" customHeight="1">
      <c r="B4" s="51" t="s">
        <v>23</v>
      </c>
      <c r="C4" s="52" t="s">
        <v>149</v>
      </c>
    </row>
    <row r="5" spans="2:3" ht="18" customHeight="1">
      <c r="B5" s="51" t="s">
        <v>24</v>
      </c>
      <c r="C5" s="52" t="s">
        <v>149</v>
      </c>
    </row>
    <row r="6" spans="2:3" ht="18" customHeight="1">
      <c r="B6" s="51" t="s">
        <v>61</v>
      </c>
      <c r="C6" s="52" t="s">
        <v>149</v>
      </c>
    </row>
    <row r="7" spans="2:3" ht="18" customHeight="1">
      <c r="B7" s="51" t="s">
        <v>60</v>
      </c>
      <c r="C7" s="52" t="s">
        <v>149</v>
      </c>
    </row>
    <row r="8" spans="2:3" ht="18" customHeight="1">
      <c r="B8" s="51" t="s">
        <v>27</v>
      </c>
      <c r="C8" s="52" t="s">
        <v>149</v>
      </c>
    </row>
    <row r="9" spans="2:3" ht="18" customHeight="1">
      <c r="B9" s="51" t="s">
        <v>26</v>
      </c>
      <c r="C9" s="52" t="s">
        <v>149</v>
      </c>
    </row>
    <row r="10" spans="2:3" ht="18" customHeight="1">
      <c r="B10" s="51" t="s">
        <v>107</v>
      </c>
      <c r="C10" s="52" t="s">
        <v>149</v>
      </c>
    </row>
    <row r="11" spans="2:3" ht="18" customHeight="1">
      <c r="B11" s="51" t="s">
        <v>25</v>
      </c>
      <c r="C11" s="52" t="s">
        <v>149</v>
      </c>
    </row>
    <row r="12" ht="18" customHeight="1"/>
    <row r="13" spans="2:3" ht="18" customHeight="1">
      <c r="B13" s="53" t="s">
        <v>147</v>
      </c>
      <c r="C13" s="53" t="s">
        <v>148</v>
      </c>
    </row>
    <row r="14" spans="2:3" ht="18" customHeight="1">
      <c r="B14" s="51" t="s">
        <v>66</v>
      </c>
      <c r="C14" s="52" t="s">
        <v>149</v>
      </c>
    </row>
    <row r="15" spans="2:3" ht="18" customHeight="1">
      <c r="B15" s="51" t="s">
        <v>67</v>
      </c>
      <c r="C15" s="52" t="s">
        <v>149</v>
      </c>
    </row>
    <row r="16" spans="2:3" ht="18" customHeight="1">
      <c r="B16" s="51" t="s">
        <v>63</v>
      </c>
      <c r="C16" s="52" t="s">
        <v>149</v>
      </c>
    </row>
    <row r="17" spans="2:3" ht="18" customHeight="1">
      <c r="B17" s="51" t="s">
        <v>64</v>
      </c>
      <c r="C17" s="52" t="s">
        <v>149</v>
      </c>
    </row>
    <row r="18" spans="2:3" ht="18" customHeight="1">
      <c r="B18" s="51" t="s">
        <v>115</v>
      </c>
      <c r="C18" s="52" t="s">
        <v>149</v>
      </c>
    </row>
    <row r="19" spans="2:3" ht="18" customHeight="1">
      <c r="B19" s="51" t="s">
        <v>116</v>
      </c>
      <c r="C19" s="52" t="s">
        <v>149</v>
      </c>
    </row>
    <row r="20" spans="2:3" ht="18" customHeight="1">
      <c r="B20" s="51" t="s">
        <v>117</v>
      </c>
      <c r="C20" s="52" t="s">
        <v>149</v>
      </c>
    </row>
    <row r="21" spans="2:3" ht="18" customHeight="1">
      <c r="B21" s="51" t="s">
        <v>118</v>
      </c>
      <c r="C21" s="52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90" zoomScaleNormal="90" zoomScalePageLayoutView="0" workbookViewId="0" topLeftCell="A1">
      <selection activeCell="B9" sqref="B9"/>
    </sheetView>
  </sheetViews>
  <sheetFormatPr defaultColWidth="11.421875" defaultRowHeight="12.75"/>
  <cols>
    <col min="1" max="1" width="6.140625" style="17" bestFit="1" customWidth="1"/>
    <col min="2" max="2" width="32.00390625" style="17" bestFit="1" customWidth="1"/>
    <col min="3" max="3" width="10.8515625" style="17" bestFit="1" customWidth="1"/>
    <col min="4" max="4" width="8.421875" style="17" bestFit="1" customWidth="1"/>
    <col min="5" max="5" width="5.8515625" style="17" customWidth="1"/>
    <col min="6" max="11" width="8.28125" style="17" customWidth="1"/>
    <col min="12" max="12" width="3.28125" style="17" customWidth="1"/>
    <col min="13" max="16384" width="11.421875" style="17" customWidth="1"/>
  </cols>
  <sheetData>
    <row r="1" spans="1:8" s="15" customFormat="1" ht="71.25" customHeight="1">
      <c r="A1" s="78"/>
      <c r="B1" s="78"/>
      <c r="C1" s="78"/>
      <c r="D1" s="78"/>
      <c r="E1" s="21"/>
      <c r="H1" s="16"/>
    </row>
    <row r="2" spans="1:8" s="15" customFormat="1" ht="12.75">
      <c r="A2" s="41"/>
      <c r="B2" s="41"/>
      <c r="C2" s="41"/>
      <c r="D2" s="41"/>
      <c r="E2" s="21"/>
      <c r="H2" s="16"/>
    </row>
    <row r="3" spans="1:12" s="15" customFormat="1" ht="15.75">
      <c r="A3" s="79" t="s">
        <v>73</v>
      </c>
      <c r="B3" s="80"/>
      <c r="C3" s="80"/>
      <c r="D3" s="80"/>
      <c r="E3" s="80"/>
      <c r="F3" s="80"/>
      <c r="G3" s="80"/>
      <c r="H3" s="80"/>
      <c r="I3" s="80"/>
      <c r="J3" s="80"/>
      <c r="K3" s="81"/>
      <c r="L3" s="18"/>
    </row>
    <row r="4" spans="1:11" ht="19.5">
      <c r="A4" s="42" t="s">
        <v>12</v>
      </c>
      <c r="B4" s="42" t="s">
        <v>5</v>
      </c>
      <c r="C4" s="43" t="s">
        <v>13</v>
      </c>
      <c r="D4" s="43" t="s">
        <v>10</v>
      </c>
      <c r="E4" s="43" t="s">
        <v>14</v>
      </c>
      <c r="F4" s="44">
        <v>1</v>
      </c>
      <c r="G4" s="44">
        <v>3</v>
      </c>
      <c r="H4" s="44">
        <v>5</v>
      </c>
      <c r="I4" s="44">
        <v>6</v>
      </c>
      <c r="J4" s="44">
        <v>4</v>
      </c>
      <c r="K4" s="44">
        <v>2</v>
      </c>
    </row>
    <row r="5" spans="1:11" ht="15.75" customHeight="1">
      <c r="A5" s="74">
        <v>1</v>
      </c>
      <c r="B5" s="25" t="s">
        <v>32</v>
      </c>
      <c r="C5" s="72" t="s">
        <v>80</v>
      </c>
      <c r="D5" s="64">
        <f>SUM(F5:K5)</f>
        <v>772</v>
      </c>
      <c r="E5" s="82">
        <v>65</v>
      </c>
      <c r="F5" s="26">
        <v>126</v>
      </c>
      <c r="G5" s="26">
        <v>127</v>
      </c>
      <c r="H5" s="26">
        <v>128</v>
      </c>
      <c r="I5" s="26">
        <v>130</v>
      </c>
      <c r="J5" s="26">
        <v>131</v>
      </c>
      <c r="K5" s="26">
        <v>130</v>
      </c>
    </row>
    <row r="6" spans="1:11" ht="12.75" customHeight="1">
      <c r="A6" s="75"/>
      <c r="B6" s="23" t="s">
        <v>16</v>
      </c>
      <c r="C6" s="73"/>
      <c r="D6" s="65"/>
      <c r="E6" s="83"/>
      <c r="F6" s="24">
        <v>11.431</v>
      </c>
      <c r="G6" s="24">
        <v>11.148</v>
      </c>
      <c r="H6" s="24">
        <v>11.195</v>
      </c>
      <c r="I6" s="24">
        <v>11.198</v>
      </c>
      <c r="J6" s="24">
        <v>11.042</v>
      </c>
      <c r="K6" s="24">
        <v>11.116</v>
      </c>
    </row>
    <row r="7" spans="1:11" ht="15.75" customHeight="1">
      <c r="A7" s="74">
        <v>2</v>
      </c>
      <c r="B7" s="25" t="s">
        <v>54</v>
      </c>
      <c r="C7" s="72" t="s">
        <v>80</v>
      </c>
      <c r="D7" s="64">
        <f>SUM(F7:K7)</f>
        <v>761</v>
      </c>
      <c r="E7" s="66">
        <v>30</v>
      </c>
      <c r="F7" s="26">
        <v>126</v>
      </c>
      <c r="G7" s="26">
        <v>126</v>
      </c>
      <c r="H7" s="26">
        <v>128</v>
      </c>
      <c r="I7" s="26">
        <v>126</v>
      </c>
      <c r="J7" s="26">
        <v>127</v>
      </c>
      <c r="K7" s="26">
        <v>128</v>
      </c>
    </row>
    <row r="8" spans="1:11" ht="12.75" customHeight="1">
      <c r="A8" s="75"/>
      <c r="B8" s="23" t="s">
        <v>153</v>
      </c>
      <c r="C8" s="73"/>
      <c r="D8" s="65"/>
      <c r="E8" s="67"/>
      <c r="F8" s="24">
        <v>11.517</v>
      </c>
      <c r="G8" s="24">
        <v>11.326</v>
      </c>
      <c r="H8" s="24">
        <v>11.234</v>
      </c>
      <c r="I8" s="24">
        <v>11.465</v>
      </c>
      <c r="J8" s="24">
        <v>11.265</v>
      </c>
      <c r="K8" s="24">
        <v>11.406</v>
      </c>
    </row>
    <row r="9" spans="1:11" ht="15.75" customHeight="1">
      <c r="A9" s="68">
        <v>3</v>
      </c>
      <c r="B9" s="31" t="s">
        <v>81</v>
      </c>
      <c r="C9" s="70" t="s">
        <v>80</v>
      </c>
      <c r="D9" s="64">
        <f>SUM(F9:K9)</f>
        <v>760</v>
      </c>
      <c r="E9" s="66">
        <v>20</v>
      </c>
      <c r="F9" s="26">
        <v>125</v>
      </c>
      <c r="G9" s="26">
        <v>127</v>
      </c>
      <c r="H9" s="26">
        <v>128</v>
      </c>
      <c r="I9" s="26">
        <v>126</v>
      </c>
      <c r="J9" s="26">
        <v>126</v>
      </c>
      <c r="K9" s="26">
        <v>128</v>
      </c>
    </row>
    <row r="10" spans="1:11" ht="12.75" customHeight="1">
      <c r="A10" s="69"/>
      <c r="B10" s="32" t="s">
        <v>15</v>
      </c>
      <c r="C10" s="71"/>
      <c r="D10" s="65"/>
      <c r="E10" s="67"/>
      <c r="F10" s="24">
        <v>11.558</v>
      </c>
      <c r="G10" s="24">
        <v>11.233</v>
      </c>
      <c r="H10" s="24">
        <v>11.146</v>
      </c>
      <c r="I10" s="24">
        <v>11.408</v>
      </c>
      <c r="J10" s="24">
        <v>11.347</v>
      </c>
      <c r="K10" s="24">
        <v>11.371</v>
      </c>
    </row>
    <row r="11" spans="1:15" ht="15.75" customHeight="1">
      <c r="A11" s="76">
        <v>4</v>
      </c>
      <c r="B11" s="25" t="s">
        <v>33</v>
      </c>
      <c r="C11" s="72" t="s">
        <v>82</v>
      </c>
      <c r="D11" s="64">
        <f>SUM(F11:K11)</f>
        <v>759</v>
      </c>
      <c r="E11" s="66">
        <v>80</v>
      </c>
      <c r="F11" s="26">
        <v>124</v>
      </c>
      <c r="G11" s="26">
        <v>126</v>
      </c>
      <c r="H11" s="26">
        <v>127</v>
      </c>
      <c r="I11" s="26">
        <v>126</v>
      </c>
      <c r="J11" s="26">
        <v>127</v>
      </c>
      <c r="K11" s="26">
        <v>129</v>
      </c>
      <c r="O11"/>
    </row>
    <row r="12" spans="1:14" ht="12.75" customHeight="1">
      <c r="A12" s="77"/>
      <c r="B12" s="23" t="s">
        <v>20</v>
      </c>
      <c r="C12" s="73"/>
      <c r="D12" s="65"/>
      <c r="E12" s="67"/>
      <c r="F12" s="24">
        <v>11.58</v>
      </c>
      <c r="G12" s="24">
        <v>11.408</v>
      </c>
      <c r="H12" s="24">
        <v>11.332</v>
      </c>
      <c r="I12" s="24">
        <v>11.371</v>
      </c>
      <c r="J12" s="24">
        <v>11.4</v>
      </c>
      <c r="K12" s="24">
        <v>11.256</v>
      </c>
      <c r="N12"/>
    </row>
    <row r="13" spans="1:11" ht="15.75" customHeight="1">
      <c r="A13" s="74">
        <v>5</v>
      </c>
      <c r="B13" s="22" t="s">
        <v>83</v>
      </c>
      <c r="C13" s="72" t="s">
        <v>80</v>
      </c>
      <c r="D13" s="64">
        <f>SUM(F13:K13)</f>
        <v>758</v>
      </c>
      <c r="E13" s="66">
        <v>51</v>
      </c>
      <c r="F13" s="26">
        <v>126</v>
      </c>
      <c r="G13" s="26">
        <v>127</v>
      </c>
      <c r="H13" s="26">
        <v>129</v>
      </c>
      <c r="I13" s="26">
        <v>128</v>
      </c>
      <c r="J13" s="26">
        <v>125</v>
      </c>
      <c r="K13" s="26">
        <v>123</v>
      </c>
    </row>
    <row r="14" spans="1:11" ht="12.75" customHeight="1">
      <c r="A14" s="75"/>
      <c r="B14" s="23" t="s">
        <v>84</v>
      </c>
      <c r="C14" s="73"/>
      <c r="D14" s="65"/>
      <c r="E14" s="67"/>
      <c r="F14" s="24">
        <v>11.551</v>
      </c>
      <c r="G14" s="24">
        <v>11.348</v>
      </c>
      <c r="H14" s="24">
        <v>11.347</v>
      </c>
      <c r="I14" s="24">
        <v>11.392</v>
      </c>
      <c r="J14" s="24">
        <v>11.31</v>
      </c>
      <c r="K14" s="24">
        <v>11.437</v>
      </c>
    </row>
    <row r="15" spans="1:17" ht="15.75" customHeight="1">
      <c r="A15" s="74">
        <v>6</v>
      </c>
      <c r="B15" s="22" t="s">
        <v>34</v>
      </c>
      <c r="C15" s="72" t="s">
        <v>82</v>
      </c>
      <c r="D15" s="64">
        <f>SUM(F15:K15)</f>
        <v>752</v>
      </c>
      <c r="E15" s="66">
        <v>70</v>
      </c>
      <c r="F15" s="26">
        <v>118</v>
      </c>
      <c r="G15" s="26">
        <v>130</v>
      </c>
      <c r="H15" s="26">
        <v>126</v>
      </c>
      <c r="I15" s="26">
        <v>127</v>
      </c>
      <c r="J15" s="26">
        <v>124</v>
      </c>
      <c r="K15" s="26">
        <v>127</v>
      </c>
      <c r="Q15"/>
    </row>
    <row r="16" spans="1:11" ht="12.75" customHeight="1">
      <c r="A16" s="75"/>
      <c r="B16" s="23" t="s">
        <v>43</v>
      </c>
      <c r="C16" s="73"/>
      <c r="D16" s="65"/>
      <c r="E16" s="67"/>
      <c r="F16" s="24">
        <v>11.772</v>
      </c>
      <c r="G16" s="24">
        <v>11.151</v>
      </c>
      <c r="H16" s="24">
        <v>11.328</v>
      </c>
      <c r="I16" s="24">
        <v>11.365</v>
      </c>
      <c r="J16" s="24">
        <v>11.364</v>
      </c>
      <c r="K16" s="24">
        <v>11.014</v>
      </c>
    </row>
    <row r="17" spans="1:16" ht="15.75" customHeight="1">
      <c r="A17" s="68">
        <v>7</v>
      </c>
      <c r="B17" s="31" t="s">
        <v>56</v>
      </c>
      <c r="C17" s="70" t="s">
        <v>80</v>
      </c>
      <c r="D17" s="64">
        <f>SUM(F17:K17)</f>
        <v>744</v>
      </c>
      <c r="E17" s="66">
        <v>5</v>
      </c>
      <c r="F17" s="26">
        <v>126</v>
      </c>
      <c r="G17" s="26">
        <v>123</v>
      </c>
      <c r="H17" s="26">
        <v>128</v>
      </c>
      <c r="I17" s="26">
        <v>127</v>
      </c>
      <c r="J17" s="26">
        <v>120</v>
      </c>
      <c r="K17" s="26">
        <v>120</v>
      </c>
      <c r="N17"/>
      <c r="P17"/>
    </row>
    <row r="18" spans="1:11" ht="12.75" customHeight="1">
      <c r="A18" s="69"/>
      <c r="B18" s="32" t="s">
        <v>57</v>
      </c>
      <c r="C18" s="71"/>
      <c r="D18" s="65"/>
      <c r="E18" s="67"/>
      <c r="F18" s="24">
        <v>11.607</v>
      </c>
      <c r="G18" s="24">
        <v>11.819</v>
      </c>
      <c r="H18" s="24">
        <v>11.412</v>
      </c>
      <c r="I18" s="24">
        <v>11.562</v>
      </c>
      <c r="J18" s="24">
        <v>11.864</v>
      </c>
      <c r="K18" s="24">
        <v>11.881</v>
      </c>
    </row>
    <row r="19" spans="1:11" ht="15.75" customHeight="1">
      <c r="A19" s="74">
        <v>8</v>
      </c>
      <c r="B19" s="22" t="s">
        <v>41</v>
      </c>
      <c r="C19" s="72" t="s">
        <v>82</v>
      </c>
      <c r="D19" s="64">
        <f>SUM(F19:K19)</f>
        <v>738</v>
      </c>
      <c r="E19" s="66">
        <v>75</v>
      </c>
      <c r="F19" s="26">
        <v>120</v>
      </c>
      <c r="G19" s="26">
        <v>126</v>
      </c>
      <c r="H19" s="26">
        <v>124</v>
      </c>
      <c r="I19" s="26">
        <v>124</v>
      </c>
      <c r="J19" s="26">
        <v>121</v>
      </c>
      <c r="K19" s="26">
        <v>123</v>
      </c>
    </row>
    <row r="20" spans="1:11" ht="12.75" customHeight="1">
      <c r="A20" s="75"/>
      <c r="B20" s="23" t="s">
        <v>42</v>
      </c>
      <c r="C20" s="73"/>
      <c r="D20" s="65"/>
      <c r="E20" s="67"/>
      <c r="F20" s="24">
        <v>11.936</v>
      </c>
      <c r="G20" s="24">
        <v>11.61</v>
      </c>
      <c r="H20" s="24">
        <v>11.724</v>
      </c>
      <c r="I20" s="24">
        <v>11.84</v>
      </c>
      <c r="J20" s="24">
        <v>11.869</v>
      </c>
      <c r="K20" s="24">
        <v>11.713</v>
      </c>
    </row>
    <row r="21" spans="1:11" ht="15.75" customHeight="1">
      <c r="A21" s="76">
        <v>9</v>
      </c>
      <c r="B21" s="22" t="s">
        <v>19</v>
      </c>
      <c r="C21" s="72" t="s">
        <v>80</v>
      </c>
      <c r="D21" s="64">
        <f>SUM(F21:K21)</f>
        <v>731</v>
      </c>
      <c r="E21" s="66">
        <v>30</v>
      </c>
      <c r="F21" s="26">
        <v>122</v>
      </c>
      <c r="G21" s="26">
        <v>123</v>
      </c>
      <c r="H21" s="26">
        <v>124</v>
      </c>
      <c r="I21" s="26">
        <v>124</v>
      </c>
      <c r="J21" s="26">
        <v>119</v>
      </c>
      <c r="K21" s="26">
        <v>119</v>
      </c>
    </row>
    <row r="22" spans="1:15" ht="12.75" customHeight="1">
      <c r="A22" s="77"/>
      <c r="B22" s="23" t="s">
        <v>17</v>
      </c>
      <c r="C22" s="73"/>
      <c r="D22" s="65"/>
      <c r="E22" s="67"/>
      <c r="F22" s="24">
        <v>11.671</v>
      </c>
      <c r="G22" s="24">
        <v>11.866</v>
      </c>
      <c r="H22" s="24">
        <v>11.456</v>
      </c>
      <c r="I22" s="24">
        <v>11.574</v>
      </c>
      <c r="J22" s="24">
        <v>11.635</v>
      </c>
      <c r="K22" s="24">
        <v>11.865</v>
      </c>
      <c r="O22"/>
    </row>
    <row r="23" spans="1:16" ht="15.75" customHeight="1">
      <c r="A23" s="74">
        <v>10</v>
      </c>
      <c r="B23" s="22" t="s">
        <v>85</v>
      </c>
      <c r="C23" s="72" t="s">
        <v>82</v>
      </c>
      <c r="D23" s="64">
        <f>SUM(F23:K23)</f>
        <v>724</v>
      </c>
      <c r="E23" s="66">
        <v>95</v>
      </c>
      <c r="F23" s="26">
        <v>109</v>
      </c>
      <c r="G23" s="26">
        <v>124</v>
      </c>
      <c r="H23" s="26">
        <v>123</v>
      </c>
      <c r="I23" s="26">
        <v>121</v>
      </c>
      <c r="J23" s="26">
        <v>125</v>
      </c>
      <c r="K23" s="26">
        <v>122</v>
      </c>
      <c r="P23"/>
    </row>
    <row r="24" spans="1:11" ht="12.75" customHeight="1">
      <c r="A24" s="75"/>
      <c r="B24" s="23" t="s">
        <v>109</v>
      </c>
      <c r="C24" s="73"/>
      <c r="D24" s="65"/>
      <c r="E24" s="67"/>
      <c r="F24" s="24">
        <v>11.882</v>
      </c>
      <c r="G24" s="24">
        <v>11.569</v>
      </c>
      <c r="H24" s="24">
        <v>11.379</v>
      </c>
      <c r="I24" s="24">
        <v>11.928</v>
      </c>
      <c r="J24" s="24">
        <v>11.394</v>
      </c>
      <c r="K24" s="24">
        <v>11.677</v>
      </c>
    </row>
    <row r="25" spans="1:11" ht="15.75" customHeight="1">
      <c r="A25" s="68" t="s">
        <v>151</v>
      </c>
      <c r="B25" s="31" t="s">
        <v>86</v>
      </c>
      <c r="C25" s="70" t="s">
        <v>88</v>
      </c>
      <c r="D25" s="64">
        <f>SUM(F25:K25)</f>
        <v>717</v>
      </c>
      <c r="E25" s="66">
        <v>55</v>
      </c>
      <c r="F25" s="26">
        <v>112</v>
      </c>
      <c r="G25" s="26">
        <v>123</v>
      </c>
      <c r="H25" s="26">
        <v>119</v>
      </c>
      <c r="I25" s="26">
        <v>120</v>
      </c>
      <c r="J25" s="26">
        <v>120</v>
      </c>
      <c r="K25" s="26">
        <v>123</v>
      </c>
    </row>
    <row r="26" spans="1:11" ht="12.75" customHeight="1">
      <c r="A26" s="69"/>
      <c r="B26" s="32" t="s">
        <v>87</v>
      </c>
      <c r="C26" s="71"/>
      <c r="D26" s="65"/>
      <c r="E26" s="67"/>
      <c r="F26" s="24">
        <v>12.187</v>
      </c>
      <c r="G26" s="24">
        <v>11.761</v>
      </c>
      <c r="H26" s="24">
        <v>11.761</v>
      </c>
      <c r="I26" s="24">
        <v>12.03</v>
      </c>
      <c r="J26" s="24">
        <v>11.74</v>
      </c>
      <c r="K26" s="24">
        <v>11.85</v>
      </c>
    </row>
    <row r="27" spans="1:11" ht="15.75" customHeight="1">
      <c r="A27" s="68">
        <v>12</v>
      </c>
      <c r="B27" s="31" t="s">
        <v>74</v>
      </c>
      <c r="C27" s="70" t="s">
        <v>82</v>
      </c>
      <c r="D27" s="64">
        <f>SUM(F27:K27)</f>
        <v>714</v>
      </c>
      <c r="E27" s="66">
        <v>70</v>
      </c>
      <c r="F27" s="26">
        <v>115</v>
      </c>
      <c r="G27" s="26">
        <v>122</v>
      </c>
      <c r="H27" s="26">
        <v>113</v>
      </c>
      <c r="I27" s="26">
        <v>120</v>
      </c>
      <c r="J27" s="26">
        <v>123</v>
      </c>
      <c r="K27" s="26">
        <v>121</v>
      </c>
    </row>
    <row r="28" spans="1:11" ht="12.75" customHeight="1">
      <c r="A28" s="69"/>
      <c r="B28" s="32" t="s">
        <v>89</v>
      </c>
      <c r="C28" s="71"/>
      <c r="D28" s="65"/>
      <c r="E28" s="67"/>
      <c r="F28" s="24">
        <v>12.161</v>
      </c>
      <c r="G28" s="24">
        <v>11.552</v>
      </c>
      <c r="H28" s="24">
        <v>11.873</v>
      </c>
      <c r="I28" s="24">
        <v>11.852</v>
      </c>
      <c r="J28" s="24">
        <v>11.408</v>
      </c>
      <c r="K28" s="24">
        <v>11.826</v>
      </c>
    </row>
    <row r="29" spans="1:11" ht="15.75" customHeight="1">
      <c r="A29" s="68">
        <v>13</v>
      </c>
      <c r="B29" s="31" t="s">
        <v>75</v>
      </c>
      <c r="C29" s="70" t="s">
        <v>82</v>
      </c>
      <c r="D29" s="64">
        <f>SUM(F29:K29)</f>
        <v>696</v>
      </c>
      <c r="E29" s="66">
        <v>10</v>
      </c>
      <c r="F29" s="26">
        <v>116</v>
      </c>
      <c r="G29" s="26">
        <v>122</v>
      </c>
      <c r="H29" s="26">
        <v>101</v>
      </c>
      <c r="I29" s="26">
        <v>118</v>
      </c>
      <c r="J29" s="26">
        <v>120</v>
      </c>
      <c r="K29" s="26">
        <v>119</v>
      </c>
    </row>
    <row r="30" spans="1:11" ht="12.75" customHeight="1">
      <c r="A30" s="69"/>
      <c r="B30" s="32" t="s">
        <v>90</v>
      </c>
      <c r="C30" s="71"/>
      <c r="D30" s="65"/>
      <c r="E30" s="67"/>
      <c r="F30" s="24">
        <v>11.995</v>
      </c>
      <c r="G30" s="24">
        <v>11.581</v>
      </c>
      <c r="H30" s="24">
        <v>11.823</v>
      </c>
      <c r="I30" s="24">
        <v>11.78</v>
      </c>
      <c r="J30" s="24">
        <v>11.622</v>
      </c>
      <c r="K30" s="24">
        <v>11.616</v>
      </c>
    </row>
    <row r="31" spans="1:11" ht="15.75" customHeight="1">
      <c r="A31" s="68">
        <v>14</v>
      </c>
      <c r="B31" s="31" t="s">
        <v>76</v>
      </c>
      <c r="C31" s="70" t="s">
        <v>82</v>
      </c>
      <c r="D31" s="64">
        <f>SUM(F31:K31)</f>
        <v>693</v>
      </c>
      <c r="E31" s="66">
        <v>75</v>
      </c>
      <c r="F31" s="26">
        <v>114</v>
      </c>
      <c r="G31" s="26">
        <v>118</v>
      </c>
      <c r="H31" s="26">
        <v>115</v>
      </c>
      <c r="I31" s="26">
        <v>112</v>
      </c>
      <c r="J31" s="26">
        <v>116</v>
      </c>
      <c r="K31" s="26">
        <v>118</v>
      </c>
    </row>
    <row r="32" spans="1:11" ht="12.75" customHeight="1">
      <c r="A32" s="69"/>
      <c r="B32" s="32" t="s">
        <v>91</v>
      </c>
      <c r="C32" s="71"/>
      <c r="D32" s="65"/>
      <c r="E32" s="67"/>
      <c r="F32" s="24">
        <v>12.138</v>
      </c>
      <c r="G32" s="24">
        <v>11.856</v>
      </c>
      <c r="H32" s="24">
        <v>12.008</v>
      </c>
      <c r="I32" s="24">
        <v>12.153</v>
      </c>
      <c r="J32" s="24">
        <v>11.928</v>
      </c>
      <c r="K32" s="24">
        <v>11.987</v>
      </c>
    </row>
    <row r="33" spans="1:11" ht="15.75" customHeight="1">
      <c r="A33" s="68">
        <v>15</v>
      </c>
      <c r="B33" s="31" t="s">
        <v>77</v>
      </c>
      <c r="C33" s="70" t="s">
        <v>93</v>
      </c>
      <c r="D33" s="64">
        <f>SUM(F33:K33)</f>
        <v>693</v>
      </c>
      <c r="E33" s="66">
        <v>55</v>
      </c>
      <c r="F33" s="26">
        <v>116</v>
      </c>
      <c r="G33" s="26">
        <v>115</v>
      </c>
      <c r="H33" s="26">
        <v>116</v>
      </c>
      <c r="I33" s="26">
        <v>110</v>
      </c>
      <c r="J33" s="26">
        <v>116</v>
      </c>
      <c r="K33" s="26">
        <v>120</v>
      </c>
    </row>
    <row r="34" spans="1:11" ht="12.75" customHeight="1">
      <c r="A34" s="69"/>
      <c r="B34" s="32" t="s">
        <v>92</v>
      </c>
      <c r="C34" s="71"/>
      <c r="D34" s="65"/>
      <c r="E34" s="67"/>
      <c r="F34" s="24">
        <v>12.146</v>
      </c>
      <c r="G34" s="24">
        <v>12.1</v>
      </c>
      <c r="H34" s="24">
        <v>12.021</v>
      </c>
      <c r="I34" s="24">
        <v>12.334</v>
      </c>
      <c r="J34" s="24">
        <v>11.971</v>
      </c>
      <c r="K34" s="24">
        <v>12.07</v>
      </c>
    </row>
    <row r="35" spans="1:11" ht="15.75" customHeight="1">
      <c r="A35" s="68">
        <v>16</v>
      </c>
      <c r="B35" s="31" t="s">
        <v>58</v>
      </c>
      <c r="C35" s="70" t="s">
        <v>82</v>
      </c>
      <c r="D35" s="64">
        <f>SUM(F35:K35)</f>
        <v>684</v>
      </c>
      <c r="E35" s="66">
        <v>75</v>
      </c>
      <c r="F35" s="26">
        <v>109</v>
      </c>
      <c r="G35" s="26">
        <v>120</v>
      </c>
      <c r="H35" s="26">
        <v>110</v>
      </c>
      <c r="I35" s="26">
        <v>113</v>
      </c>
      <c r="J35" s="26">
        <v>113</v>
      </c>
      <c r="K35" s="26">
        <v>119</v>
      </c>
    </row>
    <row r="36" spans="1:11" ht="12.75" customHeight="1">
      <c r="A36" s="69"/>
      <c r="B36" s="32" t="s">
        <v>59</v>
      </c>
      <c r="C36" s="71"/>
      <c r="D36" s="65"/>
      <c r="E36" s="67"/>
      <c r="F36" s="24">
        <v>12.648</v>
      </c>
      <c r="G36" s="24">
        <v>11.782</v>
      </c>
      <c r="H36" s="24">
        <v>12.034</v>
      </c>
      <c r="I36" s="24">
        <v>12.265</v>
      </c>
      <c r="J36" s="24">
        <v>11.864</v>
      </c>
      <c r="K36" s="24">
        <v>11.758</v>
      </c>
    </row>
    <row r="37" spans="1:11" ht="15.75" customHeight="1">
      <c r="A37" s="68">
        <v>17</v>
      </c>
      <c r="B37" s="31" t="s">
        <v>78</v>
      </c>
      <c r="C37" s="70" t="s">
        <v>88</v>
      </c>
      <c r="D37" s="64">
        <f>SUM(F37:K37)</f>
        <v>678</v>
      </c>
      <c r="E37" s="66">
        <v>60</v>
      </c>
      <c r="F37" s="26">
        <v>112</v>
      </c>
      <c r="G37" s="26">
        <v>113</v>
      </c>
      <c r="H37" s="26">
        <v>115</v>
      </c>
      <c r="I37" s="26">
        <v>110</v>
      </c>
      <c r="J37" s="26">
        <v>118</v>
      </c>
      <c r="K37" s="26">
        <v>110</v>
      </c>
    </row>
    <row r="38" spans="1:11" ht="12.75" customHeight="1">
      <c r="A38" s="69"/>
      <c r="B38" s="32" t="s">
        <v>94</v>
      </c>
      <c r="C38" s="71"/>
      <c r="D38" s="65"/>
      <c r="E38" s="67"/>
      <c r="F38" s="24">
        <v>12.419</v>
      </c>
      <c r="G38" s="24">
        <v>12.171</v>
      </c>
      <c r="H38" s="24">
        <v>12.076</v>
      </c>
      <c r="I38" s="24">
        <v>12.488</v>
      </c>
      <c r="J38" s="24">
        <v>11.91</v>
      </c>
      <c r="K38" s="24">
        <v>12.088</v>
      </c>
    </row>
    <row r="39" spans="1:11" ht="15.75" customHeight="1">
      <c r="A39" s="68">
        <v>18</v>
      </c>
      <c r="B39" s="31" t="s">
        <v>95</v>
      </c>
      <c r="C39" s="70" t="s">
        <v>80</v>
      </c>
      <c r="D39" s="64">
        <f>SUM(F39:K39)</f>
        <v>645</v>
      </c>
      <c r="E39" s="66">
        <v>55</v>
      </c>
      <c r="F39" s="26">
        <v>106</v>
      </c>
      <c r="G39" s="26">
        <v>107</v>
      </c>
      <c r="H39" s="26">
        <v>110</v>
      </c>
      <c r="I39" s="26">
        <v>101</v>
      </c>
      <c r="J39" s="26">
        <v>112</v>
      </c>
      <c r="K39" s="26">
        <v>109</v>
      </c>
    </row>
    <row r="40" spans="1:11" ht="12.75" customHeight="1">
      <c r="A40" s="69"/>
      <c r="B40" s="32" t="s">
        <v>96</v>
      </c>
      <c r="C40" s="71"/>
      <c r="D40" s="65"/>
      <c r="E40" s="67"/>
      <c r="F40" s="24">
        <v>13.184</v>
      </c>
      <c r="G40" s="24">
        <v>12.816</v>
      </c>
      <c r="H40" s="24">
        <v>12.587</v>
      </c>
      <c r="I40" s="24">
        <v>13.775</v>
      </c>
      <c r="J40" s="24">
        <v>12.567</v>
      </c>
      <c r="K40" s="24">
        <v>12.77</v>
      </c>
    </row>
    <row r="41" spans="1:11" ht="15.75" customHeight="1">
      <c r="A41" s="68">
        <v>19</v>
      </c>
      <c r="B41" s="31" t="s">
        <v>79</v>
      </c>
      <c r="C41" s="70" t="s">
        <v>98</v>
      </c>
      <c r="D41" s="64">
        <f>SUM(F41:K41)</f>
        <v>634</v>
      </c>
      <c r="E41" s="66">
        <v>75</v>
      </c>
      <c r="F41" s="26">
        <v>108</v>
      </c>
      <c r="G41" s="26">
        <v>109</v>
      </c>
      <c r="H41" s="26">
        <v>101</v>
      </c>
      <c r="I41" s="26">
        <v>106</v>
      </c>
      <c r="J41" s="26">
        <v>102</v>
      </c>
      <c r="K41" s="26">
        <v>108</v>
      </c>
    </row>
    <row r="42" spans="1:11" ht="12.75" customHeight="1">
      <c r="A42" s="69"/>
      <c r="B42" s="32" t="s">
        <v>97</v>
      </c>
      <c r="C42" s="71"/>
      <c r="D42" s="65"/>
      <c r="E42" s="67"/>
      <c r="F42" s="24">
        <v>12.957</v>
      </c>
      <c r="G42" s="24">
        <v>12.786</v>
      </c>
      <c r="H42" s="24">
        <v>13.085</v>
      </c>
      <c r="I42" s="24">
        <v>13.01</v>
      </c>
      <c r="J42" s="24">
        <v>12.82</v>
      </c>
      <c r="K42" s="24">
        <v>12.705</v>
      </c>
    </row>
    <row r="43" spans="1:11" ht="15.75" customHeight="1">
      <c r="A43" s="68">
        <v>20</v>
      </c>
      <c r="B43" s="31" t="s">
        <v>99</v>
      </c>
      <c r="C43" s="70" t="s">
        <v>88</v>
      </c>
      <c r="D43" s="64">
        <f>SUM(F43:K43)</f>
        <v>585</v>
      </c>
      <c r="E43" s="66">
        <v>5</v>
      </c>
      <c r="F43" s="26">
        <v>109</v>
      </c>
      <c r="G43" s="26">
        <v>100</v>
      </c>
      <c r="H43" s="26">
        <v>94</v>
      </c>
      <c r="I43" s="26">
        <v>77</v>
      </c>
      <c r="J43" s="26">
        <v>96</v>
      </c>
      <c r="K43" s="26">
        <v>109</v>
      </c>
    </row>
    <row r="44" spans="1:11" ht="12.75" customHeight="1">
      <c r="A44" s="69"/>
      <c r="B44" s="32" t="s">
        <v>100</v>
      </c>
      <c r="C44" s="71"/>
      <c r="D44" s="65"/>
      <c r="E44" s="67"/>
      <c r="F44" s="24">
        <v>12.679</v>
      </c>
      <c r="G44" s="24">
        <v>13.237</v>
      </c>
      <c r="H44" s="24">
        <v>12.551</v>
      </c>
      <c r="I44" s="24">
        <v>13.883</v>
      </c>
      <c r="J44" s="24">
        <v>13.191</v>
      </c>
      <c r="K44" s="24">
        <v>12.48</v>
      </c>
    </row>
    <row r="45" ht="15.75" customHeight="1"/>
    <row r="46" spans="5:6" ht="15.75" customHeight="1">
      <c r="E46" s="45"/>
      <c r="F46" s="46" t="s">
        <v>68</v>
      </c>
    </row>
    <row r="47" spans="5:6" ht="15.75" customHeight="1">
      <c r="E47" s="47"/>
      <c r="F47" s="46" t="s">
        <v>69</v>
      </c>
    </row>
  </sheetData>
  <sheetProtection/>
  <mergeCells count="82">
    <mergeCell ref="A1:D1"/>
    <mergeCell ref="A3:K3"/>
    <mergeCell ref="A5:A6"/>
    <mergeCell ref="C5:C6"/>
    <mergeCell ref="D5:D6"/>
    <mergeCell ref="E5:E6"/>
    <mergeCell ref="A9:A10"/>
    <mergeCell ref="A15:A16"/>
    <mergeCell ref="D9:D10"/>
    <mergeCell ref="E9:E10"/>
    <mergeCell ref="C7:C8"/>
    <mergeCell ref="D7:D8"/>
    <mergeCell ref="A13:A14"/>
    <mergeCell ref="C9:C10"/>
    <mergeCell ref="A7:A8"/>
    <mergeCell ref="E7:E8"/>
    <mergeCell ref="D13:D14"/>
    <mergeCell ref="D17:D18"/>
    <mergeCell ref="E17:E18"/>
    <mergeCell ref="C15:C16"/>
    <mergeCell ref="D15:D16"/>
    <mergeCell ref="E15:E16"/>
    <mergeCell ref="E11:E12"/>
    <mergeCell ref="A25:A26"/>
    <mergeCell ref="C25:C26"/>
    <mergeCell ref="D11:D12"/>
    <mergeCell ref="C19:C20"/>
    <mergeCell ref="D19:D20"/>
    <mergeCell ref="A19:A20"/>
    <mergeCell ref="A11:A12"/>
    <mergeCell ref="C11:C12"/>
    <mergeCell ref="A21:A22"/>
    <mergeCell ref="E19:E20"/>
    <mergeCell ref="E13:E14"/>
    <mergeCell ref="E41:E42"/>
    <mergeCell ref="A29:A30"/>
    <mergeCell ref="A27:A28"/>
    <mergeCell ref="A17:A18"/>
    <mergeCell ref="C17:C18"/>
    <mergeCell ref="D31:D32"/>
    <mergeCell ref="E31:E32"/>
    <mergeCell ref="C13:C14"/>
    <mergeCell ref="C37:C38"/>
    <mergeCell ref="E43:E44"/>
    <mergeCell ref="C39:C40"/>
    <mergeCell ref="E39:E40"/>
    <mergeCell ref="A39:A40"/>
    <mergeCell ref="A43:A44"/>
    <mergeCell ref="C43:C44"/>
    <mergeCell ref="D43:D44"/>
    <mergeCell ref="D41:D42"/>
    <mergeCell ref="D39:D40"/>
    <mergeCell ref="E23:E24"/>
    <mergeCell ref="C27:C28"/>
    <mergeCell ref="C29:C30"/>
    <mergeCell ref="C41:C42"/>
    <mergeCell ref="A31:A32"/>
    <mergeCell ref="A41:A42"/>
    <mergeCell ref="C31:C32"/>
    <mergeCell ref="A33:A34"/>
    <mergeCell ref="C33:C34"/>
    <mergeCell ref="A37:A38"/>
    <mergeCell ref="A35:A36"/>
    <mergeCell ref="C35:C36"/>
    <mergeCell ref="D35:D36"/>
    <mergeCell ref="E35:E36"/>
    <mergeCell ref="C21:C22"/>
    <mergeCell ref="D21:D22"/>
    <mergeCell ref="E21:E22"/>
    <mergeCell ref="A23:A24"/>
    <mergeCell ref="C23:C24"/>
    <mergeCell ref="D23:D24"/>
    <mergeCell ref="D37:D38"/>
    <mergeCell ref="E37:E38"/>
    <mergeCell ref="D25:D26"/>
    <mergeCell ref="D27:D28"/>
    <mergeCell ref="D29:D30"/>
    <mergeCell ref="E25:E26"/>
    <mergeCell ref="E27:E28"/>
    <mergeCell ref="E29:E30"/>
    <mergeCell ref="D33:D34"/>
    <mergeCell ref="E33:E34"/>
  </mergeCells>
  <printOptions horizontalCentered="1"/>
  <pageMargins left="0" right="0" top="0.7874015748031497" bottom="0" header="0" footer="0"/>
  <pageSetup horizontalDpi="300" verticalDpi="300" orientation="portrait" paperSize="9" scale="90" r:id="rId2"/>
  <ignoredErrors>
    <ignoredError sqref="D41:D44 D5:D3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Xavier Aguadé Aguadé</cp:lastModifiedBy>
  <cp:lastPrinted>2018-01-22T06:50:10Z</cp:lastPrinted>
  <dcterms:created xsi:type="dcterms:W3CDTF">2009-01-24T13:55:20Z</dcterms:created>
  <dcterms:modified xsi:type="dcterms:W3CDTF">2019-01-20T22:44:20Z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