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295" activeTab="0"/>
  </bookViews>
  <sheets>
    <sheet name="GENERAL " sheetId="1" r:id="rId1"/>
    <sheet name="HANDICAP" sheetId="2" r:id="rId2"/>
    <sheet name="1a - CAMBRILS" sheetId="3" r:id="rId3"/>
    <sheet name="2a - TORTOSA" sheetId="4" r:id="rId4"/>
    <sheet name="3a - VILAFRANCA" sheetId="5" r:id="rId5"/>
    <sheet name="4a - MONTROIG" sheetId="6" r:id="rId6"/>
    <sheet name="5a - VILABELLA" sheetId="7" r:id="rId7"/>
    <sheet name="6a - REUS" sheetId="8" r:id="rId8"/>
    <sheet name="7ª - VENDRELL" sheetId="9" r:id="rId9"/>
    <sheet name="8ª - TARRAGONA" sheetId="10" r:id="rId10"/>
  </sheets>
  <definedNames/>
  <calcPr fullCalcOnLoad="1"/>
</workbook>
</file>

<file path=xl/sharedStrings.xml><?xml version="1.0" encoding="utf-8"?>
<sst xmlns="http://schemas.openxmlformats.org/spreadsheetml/2006/main" count="1123" uniqueCount="387">
  <si>
    <t>POS.</t>
  </si>
  <si>
    <t>CLUB</t>
  </si>
  <si>
    <t>TOTAL</t>
  </si>
  <si>
    <t>Descont.</t>
  </si>
  <si>
    <t>Tortosa</t>
  </si>
  <si>
    <t>EQUIP</t>
  </si>
  <si>
    <t>PILOT</t>
  </si>
  <si>
    <t>PUNTS</t>
  </si>
  <si>
    <t>Total net</t>
  </si>
  <si>
    <t>Reus</t>
  </si>
  <si>
    <t>Vendrell</t>
  </si>
  <si>
    <t>Vilafranca</t>
  </si>
  <si>
    <t>Slot Vilabella</t>
  </si>
  <si>
    <t>Alberto Faro</t>
  </si>
  <si>
    <t>Ramon Sendra</t>
  </si>
  <si>
    <t>Pitlane Slot</t>
  </si>
  <si>
    <t>Mirakbe Sloting Plus</t>
  </si>
  <si>
    <t>Roger Parera</t>
  </si>
  <si>
    <t>Pep Planas</t>
  </si>
  <si>
    <t>Aloyshop La Lira</t>
  </si>
  <si>
    <t>Jordi Jordà</t>
  </si>
  <si>
    <t>Carles Povill</t>
  </si>
  <si>
    <t>Ateneu Slot Vilafranca</t>
  </si>
  <si>
    <t>Metal</t>
  </si>
  <si>
    <t>Carles Masip</t>
  </si>
  <si>
    <t>Cisco Salvador</t>
  </si>
  <si>
    <t>Adrià Pujol</t>
  </si>
  <si>
    <t>Jordi Òdena</t>
  </si>
  <si>
    <t>Alfons Unda</t>
  </si>
  <si>
    <t>Vilabella</t>
  </si>
  <si>
    <t>Vilabella 1</t>
  </si>
  <si>
    <t>Xavi Aguadé</t>
  </si>
  <si>
    <t>Marcel Rovira</t>
  </si>
  <si>
    <t>Test Team Sloting Plus</t>
  </si>
  <si>
    <t>Miquel Miret</t>
  </si>
  <si>
    <t>Toni Parés</t>
  </si>
  <si>
    <t>Joan Vizcaino</t>
  </si>
  <si>
    <t>Jordi Folch</t>
  </si>
  <si>
    <t>Cambrils</t>
  </si>
  <si>
    <t>Sex Bomb</t>
  </si>
  <si>
    <t>Joan C. Pallejà</t>
  </si>
  <si>
    <t>Mirakbe 69</t>
  </si>
  <si>
    <t>Slot Tortosa</t>
  </si>
  <si>
    <t>Colldesom Team</t>
  </si>
  <si>
    <t>Mario Fernós</t>
  </si>
  <si>
    <t>Albert Margalef</t>
  </si>
  <si>
    <t>Lluís Bel</t>
  </si>
  <si>
    <t>Slot Montroig</t>
  </si>
  <si>
    <t>Santi Torredemer</t>
  </si>
  <si>
    <t>Santi Torà</t>
  </si>
  <si>
    <t>Pandols</t>
  </si>
  <si>
    <t>Pere Ferrer</t>
  </si>
  <si>
    <t>Paco Also</t>
  </si>
  <si>
    <t>Mañas Team</t>
  </si>
  <si>
    <t>Jordi Mañas</t>
  </si>
  <si>
    <t>Josep M. Mañas</t>
  </si>
  <si>
    <t>Penalitzacions</t>
  </si>
  <si>
    <t>Cotxe</t>
  </si>
  <si>
    <t>Coma</t>
  </si>
  <si>
    <t>Total</t>
  </si>
  <si>
    <t>Pilots</t>
  </si>
  <si>
    <t>Club</t>
  </si>
  <si>
    <t>Equip</t>
  </si>
  <si>
    <t>Pos</t>
  </si>
  <si>
    <t>Jordi Ferré</t>
  </si>
  <si>
    <t>Xavi Miret</t>
  </si>
  <si>
    <t>Marc Papió</t>
  </si>
  <si>
    <t>Jordi Papió</t>
  </si>
  <si>
    <t>Paco Fernandez</t>
  </si>
  <si>
    <t>Xoixibs Team</t>
  </si>
  <si>
    <t>Fede Achaerándio</t>
  </si>
  <si>
    <t>Sloting Tarraco</t>
  </si>
  <si>
    <t>VILABELLA</t>
  </si>
  <si>
    <t>MONT-ROIG</t>
  </si>
  <si>
    <t>Volta ràpida</t>
  </si>
  <si>
    <t>JORDI FOLCH
JOAN VIZCAINO</t>
  </si>
  <si>
    <t>JOAN C. PALLEJÀ
JORDI FERRÉ</t>
  </si>
  <si>
    <t>MOSLER NSR</t>
  </si>
  <si>
    <t>RADICAL SCALEAUTO</t>
  </si>
  <si>
    <t>Pisha Team</t>
  </si>
  <si>
    <t>Josep M. Domènech</t>
  </si>
  <si>
    <t>Luís Diaz</t>
  </si>
  <si>
    <t>Oscar Perez</t>
  </si>
  <si>
    <t>CARLES MASIP
CISCO SALVADOR</t>
  </si>
  <si>
    <t>RTC CAMBRILS</t>
  </si>
  <si>
    <t>MIQUEL MIRET
TONI PARÉS</t>
  </si>
  <si>
    <t>CLASIFICACIÓ GENERAL RESISTARRACO 2014</t>
  </si>
  <si>
    <t>Mont-Roig</t>
  </si>
  <si>
    <t>Tarragona</t>
  </si>
  <si>
    <t>CLASSIFICACIÓ RESISTARRACO 2014 - 1ª PROVA RTC CAMBRILS 24/26 GENER 2014</t>
  </si>
  <si>
    <t>PATXANGUES TEAM</t>
  </si>
  <si>
    <t>ALFONS UNDA
JORDI ÒDENA</t>
  </si>
  <si>
    <t>VILABELLA
PITLANE</t>
  </si>
  <si>
    <t>ALBERTO FARO
RAMON SENDRA</t>
  </si>
  <si>
    <t>RTC Sex Bomb</t>
  </si>
  <si>
    <t>NO2 SLOT</t>
  </si>
  <si>
    <t>LA LIRA
ATENEU SLOT</t>
  </si>
  <si>
    <t>JORDI JORDÀ
CARLES POVILL</t>
  </si>
  <si>
    <t>Sloting XX</t>
  </si>
  <si>
    <t>PITLANE</t>
  </si>
  <si>
    <t>XAVI MIRET
XAVI SANCHEZ</t>
  </si>
  <si>
    <t>Test Team</t>
  </si>
  <si>
    <t>Vastard Slot</t>
  </si>
  <si>
    <t>SANTI TORÀ
SANTI TORREDEMER</t>
  </si>
  <si>
    <t>XAVI AGUADÉ
MARCEL ROVIRA</t>
  </si>
  <si>
    <t>Reus Corporation</t>
  </si>
  <si>
    <t>ADRIÀ PUJOL
JOSEP M. DOMÈNECH</t>
  </si>
  <si>
    <t>PEP PLANAS
ROGER PARERA</t>
  </si>
  <si>
    <t>AF Slot</t>
  </si>
  <si>
    <t>ALBERT MARGALEF
FEDE ACHAERANDIO</t>
  </si>
  <si>
    <t>ATENEU</t>
  </si>
  <si>
    <t>Evotec Dios Crushers</t>
  </si>
  <si>
    <t>LUIS DIAZ
OSCAR PEREZ</t>
  </si>
  <si>
    <t>TORTOSA</t>
  </si>
  <si>
    <t>MARIO FERNÓS
PACO ALSO</t>
  </si>
  <si>
    <t>ABEL PARERA
SERGI</t>
  </si>
  <si>
    <t>Jau Team</t>
  </si>
  <si>
    <t>JOAN CABESTANY
JOAN DURAN</t>
  </si>
  <si>
    <t>RTC Cambrils</t>
  </si>
  <si>
    <t>LLUÍS BEL
GERARD</t>
  </si>
  <si>
    <t>PERE FERRER
FEDE GUERRERO</t>
  </si>
  <si>
    <t>SCT 1</t>
  </si>
  <si>
    <t>TARRAGONA</t>
  </si>
  <si>
    <t>PEP PAGÈS
EDUARDO NUÑEZ</t>
  </si>
  <si>
    <t>Paca Team</t>
  </si>
  <si>
    <t>PACO FERNANDEZ
MIQUEL</t>
  </si>
  <si>
    <t>Reus Team</t>
  </si>
  <si>
    <t>SEBASTIAN
JORGE CALBET</t>
  </si>
  <si>
    <t>SCT 2</t>
  </si>
  <si>
    <t>CESAR ESPINOSA
JORDI PORTA</t>
  </si>
  <si>
    <t>JORDI MAÑAS
JOSEP M. MAÑAS</t>
  </si>
  <si>
    <t>MARC PAPIÓ
JORDI PAPIÓ</t>
  </si>
  <si>
    <t>Mazinger Slot</t>
  </si>
  <si>
    <t>RAMON LLABERIA
ALEIX LLABERIA</t>
  </si>
  <si>
    <t>Patxangues Team</t>
  </si>
  <si>
    <t>Xavi Sanchez</t>
  </si>
  <si>
    <t>Montroig</t>
  </si>
  <si>
    <t>Abel Parera</t>
  </si>
  <si>
    <t>Sergi</t>
  </si>
  <si>
    <t>Joan Cabestany</t>
  </si>
  <si>
    <t>Joan Duran</t>
  </si>
  <si>
    <t>Fede Guerrero</t>
  </si>
  <si>
    <t>Slot Tarragona</t>
  </si>
  <si>
    <t>Pep Pagès</t>
  </si>
  <si>
    <t>Eduardo Nuñez</t>
  </si>
  <si>
    <t>Miquel</t>
  </si>
  <si>
    <t>Sebastian</t>
  </si>
  <si>
    <t>Jorge Calbet</t>
  </si>
  <si>
    <t>Cesar Espinosa</t>
  </si>
  <si>
    <t>Jordi Porta</t>
  </si>
  <si>
    <t>Ramon Llaberia</t>
  </si>
  <si>
    <t>Aleix Llaberia</t>
  </si>
  <si>
    <t>CLASSIFICACIÓ RESISTARRACO 2014 - 2ª PROVA SLOT TORTOSA 21 AL 23 DE FEBRER 2014</t>
  </si>
  <si>
    <t>Handicap</t>
  </si>
  <si>
    <t>SLOTING ALOYSHOP</t>
  </si>
  <si>
    <t>VILABELLA PITLANE</t>
  </si>
  <si>
    <t>ALBERTO FARO RAMON SENDRA</t>
  </si>
  <si>
    <t>VASTARD SLOT</t>
  </si>
  <si>
    <t>JORDI FOLCH                   JOAN VIZCAINO</t>
  </si>
  <si>
    <t>PISHA TEAM</t>
  </si>
  <si>
    <t>ALFONS UNDA          JORDI ODENA</t>
  </si>
  <si>
    <t>MONT-ROIG 34</t>
  </si>
  <si>
    <t>SANTI TORÀ               SANTI TORREDEMER</t>
  </si>
  <si>
    <t>JUBILATS TEAM</t>
  </si>
  <si>
    <t>ADRIÀ PUJOL            JOSEP M. DOMENECH</t>
  </si>
  <si>
    <t>VILABELLA 1</t>
  </si>
  <si>
    <t>XAVI AGUADÉ           MARCEL ROVIRA</t>
  </si>
  <si>
    <t>TEST TEAM</t>
  </si>
  <si>
    <t>MIQUEL MIRET            TONI PARÉS</t>
  </si>
  <si>
    <t>MIRAKBE SLOTING PLUS</t>
  </si>
  <si>
    <t>PEP PLANAS          ROGER PARERA</t>
  </si>
  <si>
    <t>PORSCHE 911 SLOT. IT</t>
  </si>
  <si>
    <t>LOS DE SEMPRE</t>
  </si>
  <si>
    <t>SLOT TORTOSA</t>
  </si>
  <si>
    <t>PACO ALSO             JOSEP CARLES</t>
  </si>
  <si>
    <t>SEX BOMB</t>
  </si>
  <si>
    <t>JOAN C. PALLEJÀ     JORDI FERRÉ</t>
  </si>
  <si>
    <t>SLOTING XX</t>
  </si>
  <si>
    <t>XAVI MIRET               XAVI SANCHEZ</t>
  </si>
  <si>
    <t>N20 SLOT</t>
  </si>
  <si>
    <t>LA LIRA ATENEU SLOT</t>
  </si>
  <si>
    <t>JORDI JORDÀ         CARLES POVILL</t>
  </si>
  <si>
    <t>AF SLOT</t>
  </si>
  <si>
    <t>ALBERT MARGALEF   FEDE ACHAREANDIO</t>
  </si>
  <si>
    <t>MIRAKBE 69</t>
  </si>
  <si>
    <t>PEP GUILLEMAT      ABEL PARERA</t>
  </si>
  <si>
    <t>PANDOLS</t>
  </si>
  <si>
    <t>PERE FERRER           FEDE GUERRERO</t>
  </si>
  <si>
    <t>JAU TEAM</t>
  </si>
  <si>
    <t>JOAN CABESTANY     JOAN DURAN</t>
  </si>
  <si>
    <t>COLL DE SOM</t>
  </si>
  <si>
    <t>MARIO FERNÓS     JORDI AGUILAR</t>
  </si>
  <si>
    <t>METAL</t>
  </si>
  <si>
    <t>TOYOTA GT-ONE</t>
  </si>
  <si>
    <t>MAZINGER SLOT</t>
  </si>
  <si>
    <t>RAMON LLABERIA    ALEIX LLABERIA</t>
  </si>
  <si>
    <t>LLUIS BEL               GERARD MENDOZA</t>
  </si>
  <si>
    <t>REUS TEAM</t>
  </si>
  <si>
    <t>SEBASTIAN              JORGE CALVET</t>
  </si>
  <si>
    <t>PORTA TEAM</t>
  </si>
  <si>
    <t>JORDI PORTA             PAU PORTA</t>
  </si>
  <si>
    <t>Los de Sempre</t>
  </si>
  <si>
    <t>Josep Carles</t>
  </si>
  <si>
    <t>Pep Guillemat</t>
  </si>
  <si>
    <t>Jordi Aguilar</t>
  </si>
  <si>
    <t>Andreu Quilez</t>
  </si>
  <si>
    <t>Porta team</t>
  </si>
  <si>
    <t>Pau Porta</t>
  </si>
  <si>
    <t>CISCO SALVADOR      ANDREU QUILEZ</t>
  </si>
  <si>
    <t>ATENEU SLOT</t>
  </si>
  <si>
    <t>VOLTES</t>
  </si>
  <si>
    <t>CLASSIFICACIÓ RESISTARRACO 2014 - 3ª PROVA ATENEU VILAFRANCA 25 AL 27 D'ABRIL 2014</t>
  </si>
  <si>
    <t>LEGENDARIOS</t>
  </si>
  <si>
    <t>ANDREU QUILEZ
RICARD SAIZ</t>
  </si>
  <si>
    <t>MX TEAM</t>
  </si>
  <si>
    <t>ALOYSHOP LA LIRA</t>
  </si>
  <si>
    <t>XAVI APARICI
JOAQUIM PASTOR</t>
  </si>
  <si>
    <t>PACO ALSO
TONI LOPEZ</t>
  </si>
  <si>
    <t>COLLDESOM</t>
  </si>
  <si>
    <t>MG TEAM</t>
  </si>
  <si>
    <t>GERARD VIVES
OSCAR</t>
  </si>
  <si>
    <t>911 TEAM</t>
  </si>
  <si>
    <t>CARLOS LOPEZ
SERGI GONZALEZ</t>
  </si>
  <si>
    <t>DIOS CRUSHERS</t>
  </si>
  <si>
    <t>MAÑAS TEAM</t>
  </si>
  <si>
    <t>PORSCHE SLOTIT</t>
  </si>
  <si>
    <t>Toni Lopez</t>
  </si>
  <si>
    <t>Legendarios</t>
  </si>
  <si>
    <t>Ricard Saiz</t>
  </si>
  <si>
    <t>MX Team</t>
  </si>
  <si>
    <t>Xavi Aparici</t>
  </si>
  <si>
    <t>Joaquim Pastor</t>
  </si>
  <si>
    <t>911 Team</t>
  </si>
  <si>
    <t>Carlos Lopez</t>
  </si>
  <si>
    <t>Sergi Gonzalez</t>
  </si>
  <si>
    <t>Gerard Mendoza</t>
  </si>
  <si>
    <t>MG Team</t>
  </si>
  <si>
    <t>Gerard Vives</t>
  </si>
  <si>
    <t>CISCO SALVADOR      CARLES MASIP</t>
  </si>
  <si>
    <t>Sloting Aloyshop</t>
  </si>
  <si>
    <t>Alfons Mon</t>
  </si>
  <si>
    <t>CLASSIFICACIÓ RESISTARRACO 2014 - 4ª PROVA SLOT MONTROIG 16 AL 18 D'ABRIL 2014</t>
  </si>
  <si>
    <t>CISCO SALVADOR      
CARLES MASIP</t>
  </si>
  <si>
    <t>ADRIÀ PUJOL
JOSEP M. DOMENECH</t>
  </si>
  <si>
    <t>PEP GUILLEMAT
ABEL PARERA</t>
  </si>
  <si>
    <t>ALBERT MARGALEF
ALFONS MON</t>
  </si>
  <si>
    <t>MARIO FERNÓS
JORDI AGUILAR</t>
  </si>
  <si>
    <t>LLUIS BEL
GERARD MENDOZA</t>
  </si>
  <si>
    <t>JORDI PORTA
PAU PORTA</t>
  </si>
  <si>
    <t>CLASSIFICACIÓ RESISTARRACO 2014 - 5ª PROVA SLOT VILABELLA 27/29 JUNY 2014</t>
  </si>
  <si>
    <t>PEP PLANAS                      ROGER PARERA</t>
  </si>
  <si>
    <t>ALBERTO FARO  RAMON SENDRA</t>
  </si>
  <si>
    <t>VILABELLA-1</t>
  </si>
  <si>
    <t>SLOT VILABELLA</t>
  </si>
  <si>
    <t>XAVI AGUADÉ MARCEL ROVIRA</t>
  </si>
  <si>
    <t>N2O SLOT</t>
  </si>
  <si>
    <t>JORDI JORDÀ  CARLES POVILL</t>
  </si>
  <si>
    <t>JORD ÒDENA     ALFONS UNDA</t>
  </si>
  <si>
    <t>CISCO SALVADOR  CARLES MASIP</t>
  </si>
  <si>
    <t>ADRIÀ PUJOL                JOSEP M DOMENECH</t>
  </si>
  <si>
    <t>RTC SEX BOMB</t>
  </si>
  <si>
    <t>JOAN C PALLEJÀ         DINO ROS</t>
  </si>
  <si>
    <t>SLOT        MONT-ROIG</t>
  </si>
  <si>
    <t>SANTI TORÀ           SANTI TORREDEMER</t>
  </si>
  <si>
    <t>XAVI MIRET                     XAVI SÁNCHEZ</t>
  </si>
  <si>
    <t>JOAN CABESTANY  JOAN DURAN</t>
  </si>
  <si>
    <t>JORDI FOLCH           JOAN VIZCAINO</t>
  </si>
  <si>
    <t>PACO ALSO                    TONI LÓPEZ</t>
  </si>
  <si>
    <t>MARIO FERNÓS  JORDI AGUILAR</t>
  </si>
  <si>
    <t>PEP GUILLEMAT   ABEL PARERA</t>
  </si>
  <si>
    <t>DIOS CRUSHERS       ALOY</t>
  </si>
  <si>
    <t xml:space="preserve">LUÍS DÍAZ                        ÓSCAR PÉREZ  </t>
  </si>
  <si>
    <t>ALBERT MARGALEF FEDE ACHAREANDIO</t>
  </si>
  <si>
    <t>PERE FERRER              FEDE GUERRERO</t>
  </si>
  <si>
    <t>LLUÍS BEL           GERARD MENDOZA</t>
  </si>
  <si>
    <t>JOSEP M MAÑAS   JORDI MAÑAS</t>
  </si>
  <si>
    <t>Dino Ros</t>
  </si>
  <si>
    <t>REUS CORPORATION</t>
  </si>
  <si>
    <t>CLASSIFICACIÓ RESISTARRACO 2014 - 6ª PROVA PITLANE SLOT REUS 25 AL 27 DE JULIOL 2014</t>
  </si>
  <si>
    <t>SITO MAYENCO
JORDI FERRÉ</t>
  </si>
  <si>
    <t>ALBERT MARGALEF
ABEL PARERA</t>
  </si>
  <si>
    <t>MIRAKBEL</t>
  </si>
  <si>
    <t>DINO ROS
JOSEP M. DOMENECH</t>
  </si>
  <si>
    <t>ALOY DIOS CRUSHERS</t>
  </si>
  <si>
    <t>PLATS BRUTS</t>
  </si>
  <si>
    <t>DAVID MAYOLES
CARLOS LOPEZ</t>
  </si>
  <si>
    <t>SCT3</t>
  </si>
  <si>
    <t>MARIANO CONESA
SALVADOR BORRULL</t>
  </si>
  <si>
    <t>Sito Mayenco</t>
  </si>
  <si>
    <t>Plats Bruts</t>
  </si>
  <si>
    <t>David Mayoles</t>
  </si>
  <si>
    <t>SCT 3</t>
  </si>
  <si>
    <t>Mariano Conesa</t>
  </si>
  <si>
    <t>Salvador Borrull</t>
  </si>
  <si>
    <t>CLASSIFICACIÓ RESISTARRACO 2014 - 7ª PROVA ALOYSHOP LA LIRA VENDRELL 26 AL 28 DE SETEMBRE 2014</t>
  </si>
  <si>
    <t>ALOYSHOP VILABELLA</t>
  </si>
  <si>
    <t>VILABELLA
ALOYSHOP</t>
  </si>
  <si>
    <t>Mosler NSR</t>
  </si>
  <si>
    <t>ALOYSHOP LA LIRA
ATENEU SLOT</t>
  </si>
  <si>
    <t>Aston Martin Black Arrow</t>
  </si>
  <si>
    <t>ATENEU SLOT
ALOYSHOP LA LIRA</t>
  </si>
  <si>
    <t>VILABELLA
RTC CAMBRILS</t>
  </si>
  <si>
    <t>LOS DE SIEMPRE</t>
  </si>
  <si>
    <t>TEST TEAM SLOTING PLUS</t>
  </si>
  <si>
    <t>AFSLOT</t>
  </si>
  <si>
    <t>OSTIAS TEAM</t>
  </si>
  <si>
    <t>COLLDESOM TEAM</t>
  </si>
  <si>
    <t>TEAM DRS</t>
  </si>
  <si>
    <t>Saleen S7-R Arrow Slot</t>
  </si>
  <si>
    <t>REUSTEAM</t>
  </si>
  <si>
    <t>ALFONS UNDA
RAUL SANCHEZ</t>
  </si>
  <si>
    <t>JORDI FERRE
JOAN C. PALLEJÀ</t>
  </si>
  <si>
    <t>ROGER PARERA
PEP PLANAS</t>
  </si>
  <si>
    <t>CISCO SALVADOR
CARLES MASIP</t>
  </si>
  <si>
    <t>ADRIA PUJOL
JOSEP Mª DOMENECH</t>
  </si>
  <si>
    <t>LUÍS DIAZ
OSCAR PEREZ</t>
  </si>
  <si>
    <t>JOAQUIM PASTOR
XAVI APARICI</t>
  </si>
  <si>
    <t>SANTI TORA
SANTI TORREDEMER</t>
  </si>
  <si>
    <t>XAVI AIGUADE
SITO MAYENCO</t>
  </si>
  <si>
    <t>TONI LOPEZ
PACO ALSO</t>
  </si>
  <si>
    <t>MIQUEL MIRET
TONI PARES</t>
  </si>
  <si>
    <t>JOAN VIZCAINO
JORDI FOLCH</t>
  </si>
  <si>
    <t>MARIO DUQUE
DAVID MAYOLES</t>
  </si>
  <si>
    <t>ABEL PARERA
PEP GUILLEMAT</t>
  </si>
  <si>
    <t>PABLO GRAU
JORDI AGUILAR</t>
  </si>
  <si>
    <t>JOAN RODRIGUEZ
OSCAR JODAR</t>
  </si>
  <si>
    <t>GERARD VIVES
MIQUEL QUERO</t>
  </si>
  <si>
    <t>GERARD MENDOZA
LLUIS BEL</t>
  </si>
  <si>
    <t>GERARD MAÑAS
JOSEP Mª MAÑAS</t>
  </si>
  <si>
    <t>PITLANE
VILABELLA</t>
  </si>
  <si>
    <t>Aloyshop Vilabella</t>
  </si>
  <si>
    <t>Raul Sanchez</t>
  </si>
  <si>
    <t>Ostias Team</t>
  </si>
  <si>
    <t>Mario Duque</t>
  </si>
  <si>
    <t>Pablo Grau</t>
  </si>
  <si>
    <t>Team DRS</t>
  </si>
  <si>
    <t>Joan Rodriguez</t>
  </si>
  <si>
    <t>Oscar Jodar</t>
  </si>
  <si>
    <t>Miquel Quero</t>
  </si>
  <si>
    <t>CLASSIFICACIÓ RESISTARRACO 2014 - 8ª PROVA SLOT CLUB TARRAGONA 24 AL 26 D'OCTUBRE 2014</t>
  </si>
  <si>
    <t>PATXANGA TEAM</t>
  </si>
  <si>
    <t>MIRAKBE SLOTING</t>
  </si>
  <si>
    <t>PITLANE                        SLOT VILABELLA</t>
  </si>
  <si>
    <t>SLOT VILABELLA   PITLANE</t>
  </si>
  <si>
    <t>ALOY SHOP LA LIRA ATENEU SLOT</t>
  </si>
  <si>
    <t>RCT CAMBRILS</t>
  </si>
  <si>
    <t>SLOT CLUB TARRAGONA</t>
  </si>
  <si>
    <t>PILLAOS TEAM</t>
  </si>
  <si>
    <t>FILIPANDIS</t>
  </si>
  <si>
    <t>PEPITO'S TEAM</t>
  </si>
  <si>
    <t>ACME</t>
  </si>
  <si>
    <t>Porsche GT  Slot it</t>
  </si>
  <si>
    <t>Alfons Unda
Jordi Odena</t>
  </si>
  <si>
    <t>Santi Torà
Santi Torredemer</t>
  </si>
  <si>
    <t>Adrià Pujol
J. M. Doménech</t>
  </si>
  <si>
    <t>Roger Parera
Pep Planas</t>
  </si>
  <si>
    <t>Alberto Faro
Ramon Sendra</t>
  </si>
  <si>
    <t>Jordi Jordà
Carles Povill</t>
  </si>
  <si>
    <t>Xavi Aguadé
Marcel Rovira</t>
  </si>
  <si>
    <t>Jordi Ferrer
J.C. Pallejà</t>
  </si>
  <si>
    <t>Albert Margalef
Fede Achaerandio</t>
  </si>
  <si>
    <t>Jordi Porta
Pau Porta</t>
  </si>
  <si>
    <t>Cisco Salvador
Carles Masip</t>
  </si>
  <si>
    <t>Javier Illescas
Mariano Conesa</t>
  </si>
  <si>
    <t>Mario Fernós
Jordi Aguilar</t>
  </si>
  <si>
    <t>Luis Díaz
Oscar Pérez</t>
  </si>
  <si>
    <t>Markus Dalpezzo
Cesar Espinosa</t>
  </si>
  <si>
    <t>Sito Mayenco
Jordi Folch</t>
  </si>
  <si>
    <t>Edgar Mestre
Joan Durán</t>
  </si>
  <si>
    <t>Abel Parera
Pep Guillemat</t>
  </si>
  <si>
    <t>Carlos López
David Mayoles</t>
  </si>
  <si>
    <t>Ramon Llaberia
Aleix Llaberia</t>
  </si>
  <si>
    <t>Pere Ferrer
Fede Guerrero</t>
  </si>
  <si>
    <t>Gerard Mendoza
Lluís Bel</t>
  </si>
  <si>
    <t>Jordi Mañas 
Jose M Mañas</t>
  </si>
  <si>
    <t>Pep Pagés
Salva Borrull</t>
  </si>
  <si>
    <t>Sebastián
Jorge Calbet</t>
  </si>
  <si>
    <t>David Mestre
Fernando Guillem</t>
  </si>
  <si>
    <t>HANDICAP</t>
  </si>
  <si>
    <t>Pillaos Team</t>
  </si>
  <si>
    <t>Javier Illescas</t>
  </si>
  <si>
    <t>Filipandis</t>
  </si>
  <si>
    <t>Marcus Dalpezzo</t>
  </si>
  <si>
    <t>Edgar Mestre</t>
  </si>
  <si>
    <t>Acme</t>
  </si>
  <si>
    <t>David Mestre</t>
  </si>
  <si>
    <t>Fernando Guillem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</si>
</sst>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53" applyFont="1">
      <alignment/>
      <protection/>
    </xf>
    <xf numFmtId="0" fontId="0" fillId="0" borderId="0" xfId="53" applyFont="1" applyBorder="1">
      <alignment/>
      <protection/>
    </xf>
    <xf numFmtId="0" fontId="0" fillId="0" borderId="0" xfId="53">
      <alignment/>
      <protection/>
    </xf>
    <xf numFmtId="0" fontId="7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0" borderId="10" xfId="53" applyFont="1" applyFill="1" applyBorder="1" applyAlignment="1">
      <alignment horizontal="center"/>
      <protection/>
    </xf>
    <xf numFmtId="0" fontId="9" fillId="0" borderId="0" xfId="53" applyFont="1">
      <alignment/>
      <protection/>
    </xf>
    <xf numFmtId="0" fontId="9" fillId="0" borderId="10" xfId="53" applyFont="1" applyBorder="1" applyAlignment="1">
      <alignment horizontal="center"/>
      <protection/>
    </xf>
    <xf numFmtId="0" fontId="5" fillId="0" borderId="10" xfId="53" applyFont="1" applyFill="1" applyBorder="1">
      <alignment/>
      <protection/>
    </xf>
    <xf numFmtId="0" fontId="9" fillId="33" borderId="10" xfId="53" applyFont="1" applyFill="1" applyBorder="1" applyAlignment="1">
      <alignment horizontal="center" vertical="center"/>
      <protection/>
    </xf>
    <xf numFmtId="0" fontId="8" fillId="34" borderId="10" xfId="53" applyFont="1" applyFill="1" applyBorder="1" applyAlignment="1">
      <alignment horizontal="center"/>
      <protection/>
    </xf>
    <xf numFmtId="0" fontId="6" fillId="34" borderId="10" xfId="53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35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" fontId="11" fillId="36" borderId="11" xfId="0" applyNumberFormat="1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 wrapText="1"/>
    </xf>
    <xf numFmtId="0" fontId="0" fillId="36" borderId="11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 wrapText="1"/>
    </xf>
    <xf numFmtId="1" fontId="11" fillId="36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11" fillId="37" borderId="11" xfId="0" applyFont="1" applyFill="1" applyBorder="1" applyAlignment="1">
      <alignment vertical="center"/>
    </xf>
    <xf numFmtId="0" fontId="11" fillId="38" borderId="11" xfId="0" applyFont="1" applyFill="1" applyBorder="1" applyAlignment="1">
      <alignment vertical="center"/>
    </xf>
    <xf numFmtId="164" fontId="0" fillId="39" borderId="11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164" fontId="0" fillId="40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 wrapText="1"/>
    </xf>
    <xf numFmtId="164" fontId="0" fillId="37" borderId="11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4" fillId="0" borderId="0" xfId="54" applyFont="1" applyBorder="1" applyAlignment="1">
      <alignment vertical="center"/>
      <protection/>
    </xf>
    <xf numFmtId="0" fontId="4" fillId="0" borderId="0" xfId="54" applyFont="1" applyBorder="1" applyAlignment="1">
      <alignment/>
      <protection/>
    </xf>
    <xf numFmtId="0" fontId="4" fillId="0" borderId="0" xfId="54" applyFont="1" applyAlignment="1">
      <alignment horizontal="center"/>
      <protection/>
    </xf>
    <xf numFmtId="164" fontId="0" fillId="0" borderId="11" xfId="0" applyNumberForma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164" fontId="0" fillId="40" borderId="10" xfId="0" applyNumberFormat="1" applyFont="1" applyFill="1" applyBorder="1" applyAlignment="1">
      <alignment horizontal="center" vertical="center"/>
    </xf>
    <xf numFmtId="164" fontId="0" fillId="40" borderId="10" xfId="0" applyNumberForma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/>
    </xf>
    <xf numFmtId="164" fontId="0" fillId="41" borderId="10" xfId="0" applyNumberFormat="1" applyFont="1" applyFill="1" applyBorder="1" applyAlignment="1">
      <alignment horizontal="center" vertical="center"/>
    </xf>
    <xf numFmtId="0" fontId="11" fillId="42" borderId="10" xfId="0" applyFont="1" applyFill="1" applyBorder="1" applyAlignment="1">
      <alignment horizontal="center" vertical="center"/>
    </xf>
    <xf numFmtId="164" fontId="0" fillId="42" borderId="10" xfId="0" applyNumberFormat="1" applyFont="1" applyFill="1" applyBorder="1" applyAlignment="1">
      <alignment horizontal="center" vertical="center"/>
    </xf>
    <xf numFmtId="164" fontId="0" fillId="42" borderId="11" xfId="0" applyNumberFormat="1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 wrapText="1"/>
    </xf>
    <xf numFmtId="1" fontId="14" fillId="42" borderId="11" xfId="0" applyNumberFormat="1" applyFont="1" applyFill="1" applyBorder="1" applyAlignment="1">
      <alignment horizontal="center" vertical="center" wrapText="1"/>
    </xf>
    <xf numFmtId="164" fontId="0" fillId="42" borderId="10" xfId="0" applyNumberFormat="1" applyFill="1" applyBorder="1" applyAlignment="1">
      <alignment horizontal="center" vertical="center"/>
    </xf>
    <xf numFmtId="164" fontId="0" fillId="43" borderId="10" xfId="0" applyNumberFormat="1" applyFont="1" applyFill="1" applyBorder="1" applyAlignment="1">
      <alignment horizontal="center" vertical="center"/>
    </xf>
    <xf numFmtId="164" fontId="0" fillId="43" borderId="11" xfId="0" applyNumberFormat="1" applyFill="1" applyBorder="1" applyAlignment="1">
      <alignment horizontal="center" vertical="center"/>
    </xf>
    <xf numFmtId="164" fontId="0" fillId="43" borderId="11" xfId="0" applyNumberFormat="1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164" fontId="0" fillId="33" borderId="11" xfId="0" applyNumberFormat="1" applyFont="1" applyFill="1" applyBorder="1" applyAlignment="1">
      <alignment horizontal="center" vertical="center"/>
    </xf>
    <xf numFmtId="1" fontId="14" fillId="42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164" fontId="0" fillId="41" borderId="11" xfId="0" applyNumberFormat="1" applyFill="1" applyBorder="1" applyAlignment="1">
      <alignment horizontal="center" vertical="center"/>
    </xf>
    <xf numFmtId="164" fontId="0" fillId="44" borderId="11" xfId="0" applyNumberFormat="1" applyFont="1" applyFill="1" applyBorder="1" applyAlignment="1">
      <alignment horizontal="center" vertical="center"/>
    </xf>
    <xf numFmtId="164" fontId="0" fillId="44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15" fillId="0" borderId="0" xfId="0" applyFont="1" applyAlignment="1">
      <alignment/>
    </xf>
    <xf numFmtId="1" fontId="0" fillId="36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1" fontId="0" fillId="36" borderId="11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quotePrefix="1">
      <alignment horizontal="center" vertical="center" wrapText="1"/>
    </xf>
    <xf numFmtId="0" fontId="6" fillId="35" borderId="10" xfId="0" applyFont="1" applyFill="1" applyBorder="1" applyAlignment="1" quotePrefix="1">
      <alignment horizontal="center" vertical="center" wrapText="1"/>
    </xf>
    <xf numFmtId="0" fontId="11" fillId="45" borderId="10" xfId="0" applyFont="1" applyFill="1" applyBorder="1" applyAlignment="1">
      <alignment horizontal="center" vertical="center"/>
    </xf>
    <xf numFmtId="164" fontId="0" fillId="46" borderId="10" xfId="0" applyNumberFormat="1" applyFont="1" applyFill="1" applyBorder="1" applyAlignment="1">
      <alignment horizontal="center" vertical="center"/>
    </xf>
    <xf numFmtId="0" fontId="11" fillId="47" borderId="10" xfId="0" applyFont="1" applyFill="1" applyBorder="1" applyAlignment="1">
      <alignment horizontal="center" vertical="center"/>
    </xf>
    <xf numFmtId="164" fontId="0" fillId="47" borderId="10" xfId="0" applyNumberFormat="1" applyFont="1" applyFill="1" applyBorder="1" applyAlignment="1">
      <alignment horizontal="center" vertical="center"/>
    </xf>
    <xf numFmtId="0" fontId="4" fillId="0" borderId="0" xfId="53" applyFont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/>
      <protection/>
    </xf>
    <xf numFmtId="0" fontId="1" fillId="0" borderId="14" xfId="53" applyFont="1" applyBorder="1" applyAlignment="1">
      <alignment horizont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/>
      <protection/>
    </xf>
    <xf numFmtId="0" fontId="4" fillId="0" borderId="15" xfId="54" applyFont="1" applyBorder="1" applyAlignment="1">
      <alignment horizontal="center"/>
      <protection/>
    </xf>
    <xf numFmtId="0" fontId="4" fillId="0" borderId="16" xfId="54" applyFont="1" applyBorder="1" applyAlignment="1">
      <alignment horizontal="center"/>
      <protection/>
    </xf>
    <xf numFmtId="0" fontId="4" fillId="0" borderId="16" xfId="54" applyFont="1" applyBorder="1" applyAlignment="1">
      <alignment horizontal="center" vertical="center"/>
      <protection/>
    </xf>
    <xf numFmtId="0" fontId="4" fillId="0" borderId="17" xfId="54" applyFont="1" applyBorder="1" applyAlignment="1">
      <alignment horizontal="center" vertical="center"/>
      <protection/>
    </xf>
    <xf numFmtId="0" fontId="4" fillId="0" borderId="17" xfId="54" applyFont="1" applyBorder="1" applyAlignment="1">
      <alignment horizontal="center"/>
      <protection/>
    </xf>
    <xf numFmtId="0" fontId="4" fillId="0" borderId="18" xfId="54" applyFont="1" applyBorder="1" applyAlignment="1">
      <alignment horizontal="center" vertical="center"/>
      <protection/>
    </xf>
    <xf numFmtId="0" fontId="4" fillId="0" borderId="19" xfId="54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_classificacio_general_resistarraco_2014_0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219075</xdr:rowOff>
    </xdr:from>
    <xdr:to>
      <xdr:col>4</xdr:col>
      <xdr:colOff>361950</xdr:colOff>
      <xdr:row>0</xdr:row>
      <xdr:rowOff>866775</xdr:rowOff>
    </xdr:to>
    <xdr:pic>
      <xdr:nvPicPr>
        <xdr:cNvPr id="1" name="4 Imagen" descr="Slotingplu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219075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0</xdr:row>
      <xdr:rowOff>228600</xdr:rowOff>
    </xdr:from>
    <xdr:to>
      <xdr:col>8</xdr:col>
      <xdr:colOff>114300</xdr:colOff>
      <xdr:row>0</xdr:row>
      <xdr:rowOff>876300</xdr:rowOff>
    </xdr:to>
    <xdr:pic>
      <xdr:nvPicPr>
        <xdr:cNvPr id="2" name="5 Imagen" descr="Aloyshop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22860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0</xdr:row>
      <xdr:rowOff>238125</xdr:rowOff>
    </xdr:from>
    <xdr:to>
      <xdr:col>11</xdr:col>
      <xdr:colOff>304800</xdr:colOff>
      <xdr:row>0</xdr:row>
      <xdr:rowOff>885825</xdr:rowOff>
    </xdr:to>
    <xdr:pic>
      <xdr:nvPicPr>
        <xdr:cNvPr id="3" name="6 Imagen" descr="Guillema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238125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428625</xdr:colOff>
      <xdr:row>0</xdr:row>
      <xdr:rowOff>238125</xdr:rowOff>
    </xdr:from>
    <xdr:to>
      <xdr:col>14</xdr:col>
      <xdr:colOff>428625</xdr:colOff>
      <xdr:row>0</xdr:row>
      <xdr:rowOff>885825</xdr:rowOff>
    </xdr:to>
    <xdr:pic>
      <xdr:nvPicPr>
        <xdr:cNvPr id="4" name="7 Imagen" descr="Pitlan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58100" y="238125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142875</xdr:rowOff>
    </xdr:from>
    <xdr:to>
      <xdr:col>2</xdr:col>
      <xdr:colOff>1228725</xdr:colOff>
      <xdr:row>0</xdr:row>
      <xdr:rowOff>885825</xdr:rowOff>
    </xdr:to>
    <xdr:pic>
      <xdr:nvPicPr>
        <xdr:cNvPr id="5" name="6 Imagen" descr="logo2014-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42875"/>
          <a:ext cx="2590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28575</xdr:rowOff>
    </xdr:from>
    <xdr:to>
      <xdr:col>3</xdr:col>
      <xdr:colOff>1095375</xdr:colOff>
      <xdr:row>0</xdr:row>
      <xdr:rowOff>857250</xdr:rowOff>
    </xdr:to>
    <xdr:pic>
      <xdr:nvPicPr>
        <xdr:cNvPr id="1" name="5 Imagen" descr="logo2014-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2905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704850</xdr:colOff>
      <xdr:row>0</xdr:row>
      <xdr:rowOff>142875</xdr:rowOff>
    </xdr:from>
    <xdr:to>
      <xdr:col>8</xdr:col>
      <xdr:colOff>409575</xdr:colOff>
      <xdr:row>0</xdr:row>
      <xdr:rowOff>628650</xdr:rowOff>
    </xdr:to>
    <xdr:pic>
      <xdr:nvPicPr>
        <xdr:cNvPr id="2" name="6 Imagen" descr="Slotingplu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0</xdr:row>
      <xdr:rowOff>142875</xdr:rowOff>
    </xdr:from>
    <xdr:to>
      <xdr:col>12</xdr:col>
      <xdr:colOff>104775</xdr:colOff>
      <xdr:row>0</xdr:row>
      <xdr:rowOff>628650</xdr:rowOff>
    </xdr:to>
    <xdr:pic>
      <xdr:nvPicPr>
        <xdr:cNvPr id="3" name="7 Imagen" descr="Aloysho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0</xdr:row>
      <xdr:rowOff>142875</xdr:rowOff>
    </xdr:from>
    <xdr:to>
      <xdr:col>14</xdr:col>
      <xdr:colOff>428625</xdr:colOff>
      <xdr:row>0</xdr:row>
      <xdr:rowOff>628650</xdr:rowOff>
    </xdr:to>
    <xdr:pic>
      <xdr:nvPicPr>
        <xdr:cNvPr id="4" name="8 Imagen" descr="Guillema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9575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142875</xdr:rowOff>
    </xdr:from>
    <xdr:to>
      <xdr:col>17</xdr:col>
      <xdr:colOff>304800</xdr:colOff>
      <xdr:row>0</xdr:row>
      <xdr:rowOff>628650</xdr:rowOff>
    </xdr:to>
    <xdr:pic>
      <xdr:nvPicPr>
        <xdr:cNvPr id="5" name="9 Imagen" descr="Pitlan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82100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219075</xdr:rowOff>
    </xdr:from>
    <xdr:to>
      <xdr:col>4</xdr:col>
      <xdr:colOff>361950</xdr:colOff>
      <xdr:row>0</xdr:row>
      <xdr:rowOff>866775</xdr:rowOff>
    </xdr:to>
    <xdr:pic>
      <xdr:nvPicPr>
        <xdr:cNvPr id="1" name="4 Imagen" descr="Slotingplu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219075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0</xdr:row>
      <xdr:rowOff>228600</xdr:rowOff>
    </xdr:from>
    <xdr:to>
      <xdr:col>8</xdr:col>
      <xdr:colOff>114300</xdr:colOff>
      <xdr:row>0</xdr:row>
      <xdr:rowOff>876300</xdr:rowOff>
    </xdr:to>
    <xdr:pic>
      <xdr:nvPicPr>
        <xdr:cNvPr id="2" name="5 Imagen" descr="Aloyshop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22860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0</xdr:row>
      <xdr:rowOff>238125</xdr:rowOff>
    </xdr:from>
    <xdr:to>
      <xdr:col>11</xdr:col>
      <xdr:colOff>304800</xdr:colOff>
      <xdr:row>0</xdr:row>
      <xdr:rowOff>885825</xdr:rowOff>
    </xdr:to>
    <xdr:pic>
      <xdr:nvPicPr>
        <xdr:cNvPr id="3" name="6 Imagen" descr="Guillema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238125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428625</xdr:colOff>
      <xdr:row>0</xdr:row>
      <xdr:rowOff>238125</xdr:rowOff>
    </xdr:from>
    <xdr:to>
      <xdr:col>14</xdr:col>
      <xdr:colOff>428625</xdr:colOff>
      <xdr:row>0</xdr:row>
      <xdr:rowOff>885825</xdr:rowOff>
    </xdr:to>
    <xdr:pic>
      <xdr:nvPicPr>
        <xdr:cNvPr id="4" name="7 Imagen" descr="Pitlan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58100" y="238125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142875</xdr:rowOff>
    </xdr:from>
    <xdr:to>
      <xdr:col>2</xdr:col>
      <xdr:colOff>1228725</xdr:colOff>
      <xdr:row>0</xdr:row>
      <xdr:rowOff>885825</xdr:rowOff>
    </xdr:to>
    <xdr:pic>
      <xdr:nvPicPr>
        <xdr:cNvPr id="5" name="6 Imagen" descr="logo2014-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42875"/>
          <a:ext cx="2590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28575</xdr:rowOff>
    </xdr:from>
    <xdr:to>
      <xdr:col>4</xdr:col>
      <xdr:colOff>171450</xdr:colOff>
      <xdr:row>0</xdr:row>
      <xdr:rowOff>857250</xdr:rowOff>
    </xdr:to>
    <xdr:pic>
      <xdr:nvPicPr>
        <xdr:cNvPr id="1" name="5 Imagen" descr="logo2014-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575"/>
          <a:ext cx="2905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0</xdr:row>
      <xdr:rowOff>142875</xdr:rowOff>
    </xdr:from>
    <xdr:to>
      <xdr:col>6</xdr:col>
      <xdr:colOff>542925</xdr:colOff>
      <xdr:row>0</xdr:row>
      <xdr:rowOff>628650</xdr:rowOff>
    </xdr:to>
    <xdr:pic>
      <xdr:nvPicPr>
        <xdr:cNvPr id="2" name="6 Imagen" descr="Slotingplu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142875</xdr:rowOff>
    </xdr:from>
    <xdr:to>
      <xdr:col>9</xdr:col>
      <xdr:colOff>76200</xdr:colOff>
      <xdr:row>0</xdr:row>
      <xdr:rowOff>628650</xdr:rowOff>
    </xdr:to>
    <xdr:pic>
      <xdr:nvPicPr>
        <xdr:cNvPr id="3" name="7 Imagen" descr="Aloysho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142875</xdr:rowOff>
    </xdr:from>
    <xdr:to>
      <xdr:col>12</xdr:col>
      <xdr:colOff>19050</xdr:colOff>
      <xdr:row>0</xdr:row>
      <xdr:rowOff>628650</xdr:rowOff>
    </xdr:to>
    <xdr:pic>
      <xdr:nvPicPr>
        <xdr:cNvPr id="4" name="8 Imagen" descr="Guillema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81675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142875</xdr:rowOff>
    </xdr:from>
    <xdr:to>
      <xdr:col>14</xdr:col>
      <xdr:colOff>342900</xdr:colOff>
      <xdr:row>0</xdr:row>
      <xdr:rowOff>628650</xdr:rowOff>
    </xdr:to>
    <xdr:pic>
      <xdr:nvPicPr>
        <xdr:cNvPr id="5" name="9 Imagen" descr="Pitlan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34200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28575</xdr:rowOff>
    </xdr:from>
    <xdr:to>
      <xdr:col>5</xdr:col>
      <xdr:colOff>161925</xdr:colOff>
      <xdr:row>0</xdr:row>
      <xdr:rowOff>857250</xdr:rowOff>
    </xdr:to>
    <xdr:pic>
      <xdr:nvPicPr>
        <xdr:cNvPr id="1" name="5 Imagen" descr="logo2014-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2905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704850</xdr:colOff>
      <xdr:row>0</xdr:row>
      <xdr:rowOff>142875</xdr:rowOff>
    </xdr:from>
    <xdr:to>
      <xdr:col>9</xdr:col>
      <xdr:colOff>171450</xdr:colOff>
      <xdr:row>0</xdr:row>
      <xdr:rowOff>628650</xdr:rowOff>
    </xdr:to>
    <xdr:pic>
      <xdr:nvPicPr>
        <xdr:cNvPr id="2" name="6 Imagen" descr="Slotingplu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0</xdr:row>
      <xdr:rowOff>142875</xdr:rowOff>
    </xdr:from>
    <xdr:to>
      <xdr:col>12</xdr:col>
      <xdr:colOff>104775</xdr:colOff>
      <xdr:row>0</xdr:row>
      <xdr:rowOff>628650</xdr:rowOff>
    </xdr:to>
    <xdr:pic>
      <xdr:nvPicPr>
        <xdr:cNvPr id="3" name="7 Imagen" descr="Aloysho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76925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0</xdr:row>
      <xdr:rowOff>142875</xdr:rowOff>
    </xdr:from>
    <xdr:to>
      <xdr:col>14</xdr:col>
      <xdr:colOff>428625</xdr:colOff>
      <xdr:row>0</xdr:row>
      <xdr:rowOff>628650</xdr:rowOff>
    </xdr:to>
    <xdr:pic>
      <xdr:nvPicPr>
        <xdr:cNvPr id="4" name="8 Imagen" descr="Guillema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142875</xdr:rowOff>
    </xdr:from>
    <xdr:to>
      <xdr:col>17</xdr:col>
      <xdr:colOff>304800</xdr:colOff>
      <xdr:row>0</xdr:row>
      <xdr:rowOff>628650</xdr:rowOff>
    </xdr:to>
    <xdr:pic>
      <xdr:nvPicPr>
        <xdr:cNvPr id="5" name="9 Imagen" descr="Pitlan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81975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28575</xdr:rowOff>
    </xdr:from>
    <xdr:to>
      <xdr:col>5</xdr:col>
      <xdr:colOff>161925</xdr:colOff>
      <xdr:row>0</xdr:row>
      <xdr:rowOff>857250</xdr:rowOff>
    </xdr:to>
    <xdr:pic>
      <xdr:nvPicPr>
        <xdr:cNvPr id="1" name="5 Imagen" descr="logo2014-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2905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704850</xdr:colOff>
      <xdr:row>0</xdr:row>
      <xdr:rowOff>142875</xdr:rowOff>
    </xdr:from>
    <xdr:to>
      <xdr:col>9</xdr:col>
      <xdr:colOff>171450</xdr:colOff>
      <xdr:row>0</xdr:row>
      <xdr:rowOff>628650</xdr:rowOff>
    </xdr:to>
    <xdr:pic>
      <xdr:nvPicPr>
        <xdr:cNvPr id="2" name="6 Imagen" descr="Slotingplu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0</xdr:row>
      <xdr:rowOff>142875</xdr:rowOff>
    </xdr:from>
    <xdr:to>
      <xdr:col>12</xdr:col>
      <xdr:colOff>104775</xdr:colOff>
      <xdr:row>0</xdr:row>
      <xdr:rowOff>628650</xdr:rowOff>
    </xdr:to>
    <xdr:pic>
      <xdr:nvPicPr>
        <xdr:cNvPr id="3" name="7 Imagen" descr="Aloysho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76925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0</xdr:row>
      <xdr:rowOff>142875</xdr:rowOff>
    </xdr:from>
    <xdr:to>
      <xdr:col>14</xdr:col>
      <xdr:colOff>428625</xdr:colOff>
      <xdr:row>0</xdr:row>
      <xdr:rowOff>628650</xdr:rowOff>
    </xdr:to>
    <xdr:pic>
      <xdr:nvPicPr>
        <xdr:cNvPr id="4" name="8 Imagen" descr="Guillema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142875</xdr:rowOff>
    </xdr:from>
    <xdr:to>
      <xdr:col>17</xdr:col>
      <xdr:colOff>304800</xdr:colOff>
      <xdr:row>0</xdr:row>
      <xdr:rowOff>628650</xdr:rowOff>
    </xdr:to>
    <xdr:pic>
      <xdr:nvPicPr>
        <xdr:cNvPr id="5" name="9 Imagen" descr="Pitlan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81975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28575</xdr:rowOff>
    </xdr:from>
    <xdr:to>
      <xdr:col>5</xdr:col>
      <xdr:colOff>57150</xdr:colOff>
      <xdr:row>0</xdr:row>
      <xdr:rowOff>857250</xdr:rowOff>
    </xdr:to>
    <xdr:pic>
      <xdr:nvPicPr>
        <xdr:cNvPr id="1" name="5 Imagen" descr="logo2014-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2905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704850</xdr:colOff>
      <xdr:row>0</xdr:row>
      <xdr:rowOff>142875</xdr:rowOff>
    </xdr:from>
    <xdr:to>
      <xdr:col>9</xdr:col>
      <xdr:colOff>171450</xdr:colOff>
      <xdr:row>0</xdr:row>
      <xdr:rowOff>628650</xdr:rowOff>
    </xdr:to>
    <xdr:pic>
      <xdr:nvPicPr>
        <xdr:cNvPr id="2" name="6 Imagen" descr="Slotingplu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0</xdr:row>
      <xdr:rowOff>142875</xdr:rowOff>
    </xdr:from>
    <xdr:to>
      <xdr:col>12</xdr:col>
      <xdr:colOff>104775</xdr:colOff>
      <xdr:row>0</xdr:row>
      <xdr:rowOff>628650</xdr:rowOff>
    </xdr:to>
    <xdr:pic>
      <xdr:nvPicPr>
        <xdr:cNvPr id="3" name="7 Imagen" descr="Aloysho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9800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0</xdr:row>
      <xdr:rowOff>142875</xdr:rowOff>
    </xdr:from>
    <xdr:to>
      <xdr:col>14</xdr:col>
      <xdr:colOff>428625</xdr:colOff>
      <xdr:row>0</xdr:row>
      <xdr:rowOff>628650</xdr:rowOff>
    </xdr:to>
    <xdr:pic>
      <xdr:nvPicPr>
        <xdr:cNvPr id="4" name="8 Imagen" descr="Guillema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142875</xdr:rowOff>
    </xdr:from>
    <xdr:to>
      <xdr:col>17</xdr:col>
      <xdr:colOff>304800</xdr:colOff>
      <xdr:row>0</xdr:row>
      <xdr:rowOff>628650</xdr:rowOff>
    </xdr:to>
    <xdr:pic>
      <xdr:nvPicPr>
        <xdr:cNvPr id="5" name="9 Imagen" descr="Pitlan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24850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28575</xdr:rowOff>
    </xdr:from>
    <xdr:to>
      <xdr:col>4</xdr:col>
      <xdr:colOff>114300</xdr:colOff>
      <xdr:row>0</xdr:row>
      <xdr:rowOff>857250</xdr:rowOff>
    </xdr:to>
    <xdr:pic>
      <xdr:nvPicPr>
        <xdr:cNvPr id="1" name="5 Imagen" descr="logo2014-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575"/>
          <a:ext cx="2905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0</xdr:row>
      <xdr:rowOff>142875</xdr:rowOff>
    </xdr:from>
    <xdr:to>
      <xdr:col>6</xdr:col>
      <xdr:colOff>542925</xdr:colOff>
      <xdr:row>0</xdr:row>
      <xdr:rowOff>628650</xdr:rowOff>
    </xdr:to>
    <xdr:pic>
      <xdr:nvPicPr>
        <xdr:cNvPr id="2" name="6 Imagen" descr="Slotingplu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142875</xdr:rowOff>
    </xdr:from>
    <xdr:to>
      <xdr:col>9</xdr:col>
      <xdr:colOff>76200</xdr:colOff>
      <xdr:row>0</xdr:row>
      <xdr:rowOff>628650</xdr:rowOff>
    </xdr:to>
    <xdr:pic>
      <xdr:nvPicPr>
        <xdr:cNvPr id="3" name="7 Imagen" descr="Aloysho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142875</xdr:rowOff>
    </xdr:from>
    <xdr:to>
      <xdr:col>12</xdr:col>
      <xdr:colOff>19050</xdr:colOff>
      <xdr:row>0</xdr:row>
      <xdr:rowOff>628650</xdr:rowOff>
    </xdr:to>
    <xdr:pic>
      <xdr:nvPicPr>
        <xdr:cNvPr id="4" name="8 Imagen" descr="Guillema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38825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142875</xdr:rowOff>
    </xdr:from>
    <xdr:to>
      <xdr:col>14</xdr:col>
      <xdr:colOff>342900</xdr:colOff>
      <xdr:row>0</xdr:row>
      <xdr:rowOff>628650</xdr:rowOff>
    </xdr:to>
    <xdr:pic>
      <xdr:nvPicPr>
        <xdr:cNvPr id="5" name="9 Imagen" descr="Pitlan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91350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28575</xdr:rowOff>
    </xdr:from>
    <xdr:to>
      <xdr:col>5</xdr:col>
      <xdr:colOff>57150</xdr:colOff>
      <xdr:row>0</xdr:row>
      <xdr:rowOff>857250</xdr:rowOff>
    </xdr:to>
    <xdr:pic>
      <xdr:nvPicPr>
        <xdr:cNvPr id="1" name="5 Imagen" descr="logo2014-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2905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704850</xdr:colOff>
      <xdr:row>0</xdr:row>
      <xdr:rowOff>142875</xdr:rowOff>
    </xdr:from>
    <xdr:to>
      <xdr:col>9</xdr:col>
      <xdr:colOff>171450</xdr:colOff>
      <xdr:row>0</xdr:row>
      <xdr:rowOff>628650</xdr:rowOff>
    </xdr:to>
    <xdr:pic>
      <xdr:nvPicPr>
        <xdr:cNvPr id="2" name="6 Imagen" descr="Slotingplu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0</xdr:row>
      <xdr:rowOff>142875</xdr:rowOff>
    </xdr:from>
    <xdr:to>
      <xdr:col>12</xdr:col>
      <xdr:colOff>104775</xdr:colOff>
      <xdr:row>0</xdr:row>
      <xdr:rowOff>628650</xdr:rowOff>
    </xdr:to>
    <xdr:pic>
      <xdr:nvPicPr>
        <xdr:cNvPr id="3" name="7 Imagen" descr="Aloysho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9800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0</xdr:row>
      <xdr:rowOff>142875</xdr:rowOff>
    </xdr:from>
    <xdr:to>
      <xdr:col>14</xdr:col>
      <xdr:colOff>428625</xdr:colOff>
      <xdr:row>0</xdr:row>
      <xdr:rowOff>628650</xdr:rowOff>
    </xdr:to>
    <xdr:pic>
      <xdr:nvPicPr>
        <xdr:cNvPr id="4" name="8 Imagen" descr="Guillema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142875</xdr:rowOff>
    </xdr:from>
    <xdr:to>
      <xdr:col>17</xdr:col>
      <xdr:colOff>304800</xdr:colOff>
      <xdr:row>0</xdr:row>
      <xdr:rowOff>628650</xdr:rowOff>
    </xdr:to>
    <xdr:pic>
      <xdr:nvPicPr>
        <xdr:cNvPr id="5" name="9 Imagen" descr="Pitlan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24850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28575</xdr:rowOff>
    </xdr:from>
    <xdr:to>
      <xdr:col>4</xdr:col>
      <xdr:colOff>333375</xdr:colOff>
      <xdr:row>0</xdr:row>
      <xdr:rowOff>857250</xdr:rowOff>
    </xdr:to>
    <xdr:pic>
      <xdr:nvPicPr>
        <xdr:cNvPr id="1" name="5 Imagen" descr="logo2014-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2905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704850</xdr:colOff>
      <xdr:row>0</xdr:row>
      <xdr:rowOff>142875</xdr:rowOff>
    </xdr:from>
    <xdr:to>
      <xdr:col>9</xdr:col>
      <xdr:colOff>171450</xdr:colOff>
      <xdr:row>0</xdr:row>
      <xdr:rowOff>628650</xdr:rowOff>
    </xdr:to>
    <xdr:pic>
      <xdr:nvPicPr>
        <xdr:cNvPr id="2" name="6 Imagen" descr="Slotingplu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0</xdr:row>
      <xdr:rowOff>142875</xdr:rowOff>
    </xdr:from>
    <xdr:to>
      <xdr:col>12</xdr:col>
      <xdr:colOff>104775</xdr:colOff>
      <xdr:row>0</xdr:row>
      <xdr:rowOff>628650</xdr:rowOff>
    </xdr:to>
    <xdr:pic>
      <xdr:nvPicPr>
        <xdr:cNvPr id="3" name="7 Imagen" descr="Aloysho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8875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0</xdr:row>
      <xdr:rowOff>142875</xdr:rowOff>
    </xdr:from>
    <xdr:to>
      <xdr:col>14</xdr:col>
      <xdr:colOff>428625</xdr:colOff>
      <xdr:row>0</xdr:row>
      <xdr:rowOff>628650</xdr:rowOff>
    </xdr:to>
    <xdr:pic>
      <xdr:nvPicPr>
        <xdr:cNvPr id="4" name="8 Imagen" descr="Guillema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142875</xdr:rowOff>
    </xdr:from>
    <xdr:to>
      <xdr:col>17</xdr:col>
      <xdr:colOff>304800</xdr:colOff>
      <xdr:row>0</xdr:row>
      <xdr:rowOff>628650</xdr:rowOff>
    </xdr:to>
    <xdr:pic>
      <xdr:nvPicPr>
        <xdr:cNvPr id="5" name="9 Imagen" descr="Pitlan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43925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6"/>
  <sheetViews>
    <sheetView showGridLines="0" tabSelected="1" zoomScalePageLayoutView="0" workbookViewId="0" topLeftCell="A1">
      <selection activeCell="A2" sqref="A2:O2"/>
    </sheetView>
  </sheetViews>
  <sheetFormatPr defaultColWidth="11.421875" defaultRowHeight="12.75"/>
  <cols>
    <col min="1" max="1" width="5.421875" style="1" customWidth="1"/>
    <col min="2" max="2" width="18.140625" style="1" bestFit="1" customWidth="1"/>
    <col min="3" max="3" width="20.140625" style="1" customWidth="1"/>
    <col min="4" max="4" width="16.7109375" style="1" customWidth="1"/>
    <col min="5" max="6" width="6.8515625" style="1" customWidth="1"/>
    <col min="7" max="7" width="6.8515625" style="2" customWidth="1"/>
    <col min="8" max="12" width="6.8515625" style="1" customWidth="1"/>
    <col min="13" max="13" width="6.7109375" style="1" customWidth="1"/>
    <col min="14" max="14" width="8.00390625" style="1" bestFit="1" customWidth="1"/>
    <col min="15" max="16" width="6.7109375" style="1" customWidth="1"/>
    <col min="17" max="17" width="5.7109375" style="1" customWidth="1"/>
    <col min="18" max="18" width="6.7109375" style="1" customWidth="1"/>
    <col min="19" max="19" width="6.140625" style="1" customWidth="1"/>
    <col min="20" max="16384" width="11.421875" style="1" customWidth="1"/>
  </cols>
  <sheetData>
    <row r="1" ht="76.5" customHeight="1"/>
    <row r="2" spans="1:15" s="3" customFormat="1" ht="18.75" customHeight="1">
      <c r="A2" s="98" t="s">
        <v>86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s="3" customFormat="1" ht="14.25" customHeight="1">
      <c r="A3" s="99" t="s">
        <v>0</v>
      </c>
      <c r="B3" s="100" t="s">
        <v>1</v>
      </c>
      <c r="C3" s="101" t="s">
        <v>5</v>
      </c>
      <c r="D3" s="102" t="s">
        <v>6</v>
      </c>
      <c r="E3" s="103" t="s">
        <v>7</v>
      </c>
      <c r="F3" s="104"/>
      <c r="G3" s="104"/>
      <c r="H3" s="104"/>
      <c r="I3" s="104"/>
      <c r="J3" s="104"/>
      <c r="K3" s="104"/>
      <c r="L3" s="104"/>
      <c r="M3" s="105" t="s">
        <v>2</v>
      </c>
      <c r="O3" s="102" t="s">
        <v>8</v>
      </c>
    </row>
    <row r="4" spans="1:15" s="3" customFormat="1" ht="13.5" customHeight="1">
      <c r="A4" s="99"/>
      <c r="B4" s="100"/>
      <c r="C4" s="100"/>
      <c r="D4" s="99"/>
      <c r="E4" s="4" t="s">
        <v>38</v>
      </c>
      <c r="F4" s="4" t="s">
        <v>4</v>
      </c>
      <c r="G4" s="4" t="s">
        <v>11</v>
      </c>
      <c r="H4" s="4" t="s">
        <v>87</v>
      </c>
      <c r="I4" s="4" t="s">
        <v>29</v>
      </c>
      <c r="J4" s="4" t="s">
        <v>9</v>
      </c>
      <c r="K4" s="4" t="s">
        <v>10</v>
      </c>
      <c r="L4" s="4" t="s">
        <v>88</v>
      </c>
      <c r="M4" s="105"/>
      <c r="N4" s="5" t="s">
        <v>3</v>
      </c>
      <c r="O4" s="99"/>
    </row>
    <row r="5" spans="1:15" s="9" customFormat="1" ht="18.75" customHeight="1">
      <c r="A5" s="6">
        <v>1</v>
      </c>
      <c r="B5" s="11" t="s">
        <v>12</v>
      </c>
      <c r="C5" s="11" t="s">
        <v>239</v>
      </c>
      <c r="D5" s="14" t="s">
        <v>13</v>
      </c>
      <c r="E5" s="7">
        <v>58</v>
      </c>
      <c r="F5" s="8">
        <v>60</v>
      </c>
      <c r="G5" s="8">
        <v>58</v>
      </c>
      <c r="H5" s="8">
        <v>60</v>
      </c>
      <c r="I5" s="7">
        <v>58</v>
      </c>
      <c r="J5" s="8">
        <v>60</v>
      </c>
      <c r="K5" s="7">
        <v>0</v>
      </c>
      <c r="L5" s="7">
        <v>52</v>
      </c>
      <c r="M5" s="13">
        <f>SUM(E5:L5)</f>
        <v>406</v>
      </c>
      <c r="N5" s="10">
        <f>MIN(E5:L5)</f>
        <v>0</v>
      </c>
      <c r="O5" s="12">
        <f>SUM(E5:L5)-N5</f>
        <v>406</v>
      </c>
    </row>
    <row r="6" spans="1:15" s="9" customFormat="1" ht="18.75" customHeight="1">
      <c r="A6" s="6">
        <f>IF(O6=O5,A5,A5+1)</f>
        <v>1</v>
      </c>
      <c r="B6" s="11" t="s">
        <v>15</v>
      </c>
      <c r="C6" s="11" t="s">
        <v>239</v>
      </c>
      <c r="D6" s="14" t="s">
        <v>14</v>
      </c>
      <c r="E6" s="7">
        <v>58</v>
      </c>
      <c r="F6" s="8">
        <v>60</v>
      </c>
      <c r="G6" s="8">
        <v>58</v>
      </c>
      <c r="H6" s="8">
        <v>60</v>
      </c>
      <c r="I6" s="7">
        <v>58</v>
      </c>
      <c r="J6" s="8">
        <v>60</v>
      </c>
      <c r="K6" s="7">
        <v>0</v>
      </c>
      <c r="L6" s="7">
        <v>52</v>
      </c>
      <c r="M6" s="13">
        <f>SUM(E6:L6)</f>
        <v>406</v>
      </c>
      <c r="N6" s="10">
        <f>MIN(E6:L6)</f>
        <v>0</v>
      </c>
      <c r="O6" s="12">
        <f>SUM(E6:L6)-N6</f>
        <v>406</v>
      </c>
    </row>
    <row r="7" spans="1:15" s="9" customFormat="1" ht="18.75" customHeight="1">
      <c r="A7" s="6">
        <f aca="true" t="shared" si="0" ref="A7:A70">IF(O7=O6,A6,A6+1)</f>
        <v>2</v>
      </c>
      <c r="B7" s="11" t="s">
        <v>15</v>
      </c>
      <c r="C7" s="11" t="s">
        <v>16</v>
      </c>
      <c r="D7" s="14" t="s">
        <v>17</v>
      </c>
      <c r="E7" s="7">
        <v>40</v>
      </c>
      <c r="F7" s="8">
        <v>46</v>
      </c>
      <c r="G7" s="8">
        <v>52</v>
      </c>
      <c r="H7" s="7">
        <v>58</v>
      </c>
      <c r="I7" s="7">
        <v>60</v>
      </c>
      <c r="J7" s="7">
        <v>56</v>
      </c>
      <c r="K7" s="7">
        <v>54</v>
      </c>
      <c r="L7" s="7">
        <v>54</v>
      </c>
      <c r="M7" s="13">
        <f>SUM(E7:L7)</f>
        <v>420</v>
      </c>
      <c r="N7" s="10">
        <f>MIN(E7:L7)</f>
        <v>40</v>
      </c>
      <c r="O7" s="12">
        <f>SUM(E7:L7)-N7</f>
        <v>380</v>
      </c>
    </row>
    <row r="8" spans="1:15" s="9" customFormat="1" ht="18.75" customHeight="1">
      <c r="A8" s="6">
        <f t="shared" si="0"/>
        <v>2</v>
      </c>
      <c r="B8" s="11" t="s">
        <v>12</v>
      </c>
      <c r="C8" s="11" t="s">
        <v>16</v>
      </c>
      <c r="D8" s="14" t="s">
        <v>18</v>
      </c>
      <c r="E8" s="7">
        <v>40</v>
      </c>
      <c r="F8" s="8">
        <v>46</v>
      </c>
      <c r="G8" s="8">
        <v>52</v>
      </c>
      <c r="H8" s="7">
        <v>58</v>
      </c>
      <c r="I8" s="8">
        <v>60</v>
      </c>
      <c r="J8" s="7">
        <v>56</v>
      </c>
      <c r="K8" s="7">
        <v>54</v>
      </c>
      <c r="L8" s="7">
        <v>54</v>
      </c>
      <c r="M8" s="13">
        <f>SUM(E8:L8)</f>
        <v>420</v>
      </c>
      <c r="N8" s="10">
        <f>MIN(E8:L8)</f>
        <v>40</v>
      </c>
      <c r="O8" s="12">
        <f>SUM(E8:L8)-N8</f>
        <v>380</v>
      </c>
    </row>
    <row r="9" spans="1:15" s="9" customFormat="1" ht="18.75" customHeight="1">
      <c r="A9" s="6">
        <f t="shared" si="0"/>
        <v>3</v>
      </c>
      <c r="B9" s="11" t="s">
        <v>47</v>
      </c>
      <c r="C9" s="11" t="s">
        <v>136</v>
      </c>
      <c r="D9" s="14" t="s">
        <v>48</v>
      </c>
      <c r="E9" s="7">
        <v>46</v>
      </c>
      <c r="F9" s="8">
        <v>54</v>
      </c>
      <c r="G9" s="8">
        <v>50</v>
      </c>
      <c r="H9" s="8">
        <v>56</v>
      </c>
      <c r="I9" s="7">
        <v>44</v>
      </c>
      <c r="J9" s="8">
        <v>42</v>
      </c>
      <c r="K9" s="7">
        <v>42</v>
      </c>
      <c r="L9" s="7">
        <v>58</v>
      </c>
      <c r="M9" s="13">
        <f>SUM(E9:L9)</f>
        <v>392</v>
      </c>
      <c r="N9" s="10">
        <f>MIN(E9:L9)</f>
        <v>42</v>
      </c>
      <c r="O9" s="12">
        <f>SUM(E9:L9)-N9</f>
        <v>350</v>
      </c>
    </row>
    <row r="10" spans="1:15" s="9" customFormat="1" ht="18.75" customHeight="1">
      <c r="A10" s="6">
        <f t="shared" si="0"/>
        <v>3</v>
      </c>
      <c r="B10" s="11" t="s">
        <v>47</v>
      </c>
      <c r="C10" s="11" t="s">
        <v>136</v>
      </c>
      <c r="D10" s="14" t="s">
        <v>49</v>
      </c>
      <c r="E10" s="8">
        <v>46</v>
      </c>
      <c r="F10" s="8">
        <v>54</v>
      </c>
      <c r="G10" s="8">
        <v>50</v>
      </c>
      <c r="H10" s="8">
        <v>56</v>
      </c>
      <c r="I10" s="7">
        <v>44</v>
      </c>
      <c r="J10" s="8">
        <v>42</v>
      </c>
      <c r="K10" s="7">
        <v>42</v>
      </c>
      <c r="L10" s="7">
        <v>58</v>
      </c>
      <c r="M10" s="13">
        <f>SUM(E10:L10)</f>
        <v>392</v>
      </c>
      <c r="N10" s="10">
        <f>MIN(E10:L10)</f>
        <v>42</v>
      </c>
      <c r="O10" s="12">
        <f>SUM(E10:L10)-N10</f>
        <v>350</v>
      </c>
    </row>
    <row r="11" spans="1:15" s="9" customFormat="1" ht="18.75" customHeight="1">
      <c r="A11" s="6">
        <f t="shared" si="0"/>
        <v>4</v>
      </c>
      <c r="B11" s="11" t="s">
        <v>118</v>
      </c>
      <c r="C11" s="11" t="s">
        <v>39</v>
      </c>
      <c r="D11" s="14" t="s">
        <v>64</v>
      </c>
      <c r="E11" s="8">
        <v>56</v>
      </c>
      <c r="F11" s="7">
        <v>42</v>
      </c>
      <c r="G11" s="8">
        <v>42</v>
      </c>
      <c r="H11" s="7">
        <v>54</v>
      </c>
      <c r="I11" s="7">
        <v>0</v>
      </c>
      <c r="J11" s="8">
        <v>50</v>
      </c>
      <c r="K11" s="7">
        <v>56</v>
      </c>
      <c r="L11" s="7">
        <v>46</v>
      </c>
      <c r="M11" s="13">
        <f>SUM(E11:L11)</f>
        <v>346</v>
      </c>
      <c r="N11" s="10">
        <f>MIN(E11:L11)</f>
        <v>0</v>
      </c>
      <c r="O11" s="12">
        <f>SUM(E11:L11)-N11</f>
        <v>346</v>
      </c>
    </row>
    <row r="12" spans="1:15" s="9" customFormat="1" ht="18.75" customHeight="1">
      <c r="A12" s="6">
        <f t="shared" si="0"/>
        <v>5</v>
      </c>
      <c r="B12" s="11" t="s">
        <v>134</v>
      </c>
      <c r="C12" s="11" t="s">
        <v>79</v>
      </c>
      <c r="D12" s="14" t="s">
        <v>28</v>
      </c>
      <c r="E12" s="7">
        <v>60</v>
      </c>
      <c r="F12" s="8">
        <v>56</v>
      </c>
      <c r="G12" s="8">
        <v>56</v>
      </c>
      <c r="H12" s="8">
        <v>0</v>
      </c>
      <c r="I12" s="7">
        <v>52</v>
      </c>
      <c r="J12" s="8">
        <v>0</v>
      </c>
      <c r="K12" s="7">
        <v>60</v>
      </c>
      <c r="L12" s="7">
        <v>60</v>
      </c>
      <c r="M12" s="13">
        <f>SUM(E12:L12)</f>
        <v>344</v>
      </c>
      <c r="N12" s="10">
        <f>MIN(E12:L12)</f>
        <v>0</v>
      </c>
      <c r="O12" s="12">
        <f>SUM(E12:L12)-N12</f>
        <v>344</v>
      </c>
    </row>
    <row r="13" spans="1:15" s="9" customFormat="1" ht="18.75" customHeight="1">
      <c r="A13" s="6">
        <f t="shared" si="0"/>
        <v>6</v>
      </c>
      <c r="B13" s="11" t="s">
        <v>118</v>
      </c>
      <c r="C13" s="11" t="s">
        <v>39</v>
      </c>
      <c r="D13" s="14" t="s">
        <v>40</v>
      </c>
      <c r="E13" s="8">
        <v>56</v>
      </c>
      <c r="F13" s="8">
        <v>42</v>
      </c>
      <c r="G13" s="8">
        <v>42</v>
      </c>
      <c r="H13" s="8">
        <v>54</v>
      </c>
      <c r="I13" s="7">
        <v>46</v>
      </c>
      <c r="J13" s="7">
        <v>0</v>
      </c>
      <c r="K13" s="7">
        <v>56</v>
      </c>
      <c r="L13" s="7">
        <v>46</v>
      </c>
      <c r="M13" s="13">
        <f>SUM(E13:L13)</f>
        <v>342</v>
      </c>
      <c r="N13" s="10">
        <f>MIN(E13:L13)</f>
        <v>0</v>
      </c>
      <c r="O13" s="12">
        <f>SUM(E13:L13)-N13</f>
        <v>342</v>
      </c>
    </row>
    <row r="14" spans="1:15" s="9" customFormat="1" ht="18.75" customHeight="1">
      <c r="A14" s="6">
        <f t="shared" si="0"/>
        <v>6</v>
      </c>
      <c r="B14" s="11" t="s">
        <v>22</v>
      </c>
      <c r="C14" s="11" t="s">
        <v>95</v>
      </c>
      <c r="D14" s="14" t="s">
        <v>21</v>
      </c>
      <c r="E14" s="7">
        <v>54</v>
      </c>
      <c r="F14" s="8">
        <v>38</v>
      </c>
      <c r="G14" s="8">
        <v>48</v>
      </c>
      <c r="H14" s="8">
        <v>0</v>
      </c>
      <c r="I14" s="8">
        <v>54</v>
      </c>
      <c r="J14" s="7">
        <v>40</v>
      </c>
      <c r="K14" s="7">
        <v>58</v>
      </c>
      <c r="L14" s="7">
        <v>50</v>
      </c>
      <c r="M14" s="13">
        <f>SUM(E14:L14)</f>
        <v>342</v>
      </c>
      <c r="N14" s="10">
        <f>MIN(E14:L14)</f>
        <v>0</v>
      </c>
      <c r="O14" s="12">
        <f>SUM(E14:L14)-N14</f>
        <v>342</v>
      </c>
    </row>
    <row r="15" spans="1:15" s="9" customFormat="1" ht="18.75" customHeight="1">
      <c r="A15" s="6">
        <f t="shared" si="0"/>
        <v>6</v>
      </c>
      <c r="B15" s="11" t="s">
        <v>19</v>
      </c>
      <c r="C15" s="11" t="s">
        <v>95</v>
      </c>
      <c r="D15" s="14" t="s">
        <v>20</v>
      </c>
      <c r="E15" s="8">
        <v>54</v>
      </c>
      <c r="F15" s="8">
        <v>38</v>
      </c>
      <c r="G15" s="8">
        <v>48</v>
      </c>
      <c r="H15" s="7">
        <v>0</v>
      </c>
      <c r="I15" s="7">
        <v>54</v>
      </c>
      <c r="J15" s="8">
        <v>40</v>
      </c>
      <c r="K15" s="7">
        <v>58</v>
      </c>
      <c r="L15" s="7">
        <v>50</v>
      </c>
      <c r="M15" s="13">
        <f>SUM(E15:L15)</f>
        <v>342</v>
      </c>
      <c r="N15" s="10">
        <f>MIN(E15:L15)</f>
        <v>0</v>
      </c>
      <c r="O15" s="12">
        <f>SUM(E15:L15)-N15</f>
        <v>342</v>
      </c>
    </row>
    <row r="16" spans="1:15" s="9" customFormat="1" ht="18.75" customHeight="1">
      <c r="A16" s="6">
        <f t="shared" si="0"/>
        <v>6</v>
      </c>
      <c r="B16" s="11" t="s">
        <v>134</v>
      </c>
      <c r="C16" s="11" t="s">
        <v>105</v>
      </c>
      <c r="D16" s="14" t="s">
        <v>26</v>
      </c>
      <c r="E16" s="8">
        <v>42</v>
      </c>
      <c r="F16" s="8">
        <v>52</v>
      </c>
      <c r="G16" s="8">
        <v>46</v>
      </c>
      <c r="H16" s="8">
        <v>48</v>
      </c>
      <c r="I16" s="7">
        <v>48</v>
      </c>
      <c r="J16" s="7">
        <v>0</v>
      </c>
      <c r="K16" s="7">
        <v>50</v>
      </c>
      <c r="L16" s="7">
        <v>56</v>
      </c>
      <c r="M16" s="13">
        <f>SUM(E16:L16)</f>
        <v>342</v>
      </c>
      <c r="N16" s="10">
        <f>MIN(E16:L16)</f>
        <v>0</v>
      </c>
      <c r="O16" s="12">
        <f>SUM(E16:L16)-N16</f>
        <v>342</v>
      </c>
    </row>
    <row r="17" spans="1:15" s="9" customFormat="1" ht="18.75" customHeight="1">
      <c r="A17" s="6">
        <f t="shared" si="0"/>
        <v>6</v>
      </c>
      <c r="B17" s="11" t="s">
        <v>134</v>
      </c>
      <c r="C17" s="11" t="s">
        <v>105</v>
      </c>
      <c r="D17" s="14" t="s">
        <v>80</v>
      </c>
      <c r="E17" s="7">
        <v>42</v>
      </c>
      <c r="F17" s="8">
        <v>52</v>
      </c>
      <c r="G17" s="8">
        <v>46</v>
      </c>
      <c r="H17" s="8">
        <v>48</v>
      </c>
      <c r="I17" s="7">
        <v>48</v>
      </c>
      <c r="J17" s="8">
        <v>38</v>
      </c>
      <c r="K17" s="7">
        <v>50</v>
      </c>
      <c r="L17" s="7">
        <v>56</v>
      </c>
      <c r="M17" s="13">
        <f>SUM(E17:L17)</f>
        <v>380</v>
      </c>
      <c r="N17" s="10">
        <f>MIN(E17:L17)</f>
        <v>38</v>
      </c>
      <c r="O17" s="12">
        <f>SUM(E17:L17)-N17</f>
        <v>342</v>
      </c>
    </row>
    <row r="18" spans="1:15" s="9" customFormat="1" ht="18.75" customHeight="1">
      <c r="A18" s="6">
        <f t="shared" si="0"/>
        <v>7</v>
      </c>
      <c r="B18" s="11" t="s">
        <v>12</v>
      </c>
      <c r="C18" s="11" t="s">
        <v>30</v>
      </c>
      <c r="D18" s="14" t="s">
        <v>31</v>
      </c>
      <c r="E18" s="8">
        <v>44</v>
      </c>
      <c r="F18" s="8">
        <v>50</v>
      </c>
      <c r="G18" s="8">
        <v>44</v>
      </c>
      <c r="H18" s="8">
        <v>42</v>
      </c>
      <c r="I18" s="8">
        <v>56</v>
      </c>
      <c r="J18" s="7">
        <v>54</v>
      </c>
      <c r="K18" s="7">
        <v>38</v>
      </c>
      <c r="L18" s="7">
        <v>48</v>
      </c>
      <c r="M18" s="13">
        <f>SUM(E18:L18)</f>
        <v>376</v>
      </c>
      <c r="N18" s="10">
        <f>MIN(E18:L18)</f>
        <v>38</v>
      </c>
      <c r="O18" s="12">
        <f>SUM(E18:L18)-N18</f>
        <v>338</v>
      </c>
    </row>
    <row r="19" spans="1:15" s="9" customFormat="1" ht="18.75" customHeight="1">
      <c r="A19" s="6">
        <f t="shared" si="0"/>
        <v>7</v>
      </c>
      <c r="B19" s="11" t="s">
        <v>12</v>
      </c>
      <c r="C19" s="11" t="s">
        <v>30</v>
      </c>
      <c r="D19" s="14" t="s">
        <v>32</v>
      </c>
      <c r="E19" s="8">
        <v>44</v>
      </c>
      <c r="F19" s="8">
        <v>50</v>
      </c>
      <c r="G19" s="8">
        <v>44</v>
      </c>
      <c r="H19" s="8">
        <v>42</v>
      </c>
      <c r="I19" s="8">
        <v>56</v>
      </c>
      <c r="J19" s="7">
        <v>54</v>
      </c>
      <c r="K19" s="7">
        <v>0</v>
      </c>
      <c r="L19" s="7">
        <v>48</v>
      </c>
      <c r="M19" s="13">
        <f>SUM(E19:L19)</f>
        <v>338</v>
      </c>
      <c r="N19" s="10">
        <f>MIN(E19:L19)</f>
        <v>0</v>
      </c>
      <c r="O19" s="12">
        <f>SUM(E19:L19)-N19</f>
        <v>338</v>
      </c>
    </row>
    <row r="20" spans="1:15" s="9" customFormat="1" ht="18.75" customHeight="1">
      <c r="A20" s="6">
        <f t="shared" si="0"/>
        <v>8</v>
      </c>
      <c r="B20" s="11" t="s">
        <v>22</v>
      </c>
      <c r="C20" s="11" t="s">
        <v>23</v>
      </c>
      <c r="D20" s="14" t="s">
        <v>25</v>
      </c>
      <c r="E20" s="7">
        <v>36</v>
      </c>
      <c r="F20" s="7">
        <v>26</v>
      </c>
      <c r="G20" s="8">
        <v>60</v>
      </c>
      <c r="H20" s="7">
        <v>50</v>
      </c>
      <c r="I20" s="7">
        <v>50</v>
      </c>
      <c r="J20" s="7">
        <v>46</v>
      </c>
      <c r="K20" s="7">
        <v>52</v>
      </c>
      <c r="L20" s="7">
        <v>40</v>
      </c>
      <c r="M20" s="13">
        <f>SUM(E20:L20)</f>
        <v>360</v>
      </c>
      <c r="N20" s="10">
        <f>MIN(E20:L20)</f>
        <v>26</v>
      </c>
      <c r="O20" s="12">
        <f>SUM(E20:L20)-N20</f>
        <v>334</v>
      </c>
    </row>
    <row r="21" spans="1:15" s="9" customFormat="1" ht="18.75" customHeight="1">
      <c r="A21" s="6">
        <f t="shared" si="0"/>
        <v>8</v>
      </c>
      <c r="B21" s="11" t="s">
        <v>22</v>
      </c>
      <c r="C21" s="11" t="s">
        <v>23</v>
      </c>
      <c r="D21" s="14" t="s">
        <v>24</v>
      </c>
      <c r="E21" s="7">
        <v>36</v>
      </c>
      <c r="F21" s="8">
        <v>0</v>
      </c>
      <c r="G21" s="8">
        <v>60</v>
      </c>
      <c r="H21" s="8">
        <v>50</v>
      </c>
      <c r="I21" s="7">
        <v>50</v>
      </c>
      <c r="J21" s="8">
        <v>46</v>
      </c>
      <c r="K21" s="7">
        <v>52</v>
      </c>
      <c r="L21" s="7">
        <v>40</v>
      </c>
      <c r="M21" s="13">
        <f>SUM(E21:L21)</f>
        <v>334</v>
      </c>
      <c r="N21" s="10">
        <f>MIN(E21:L21)</f>
        <v>0</v>
      </c>
      <c r="O21" s="12">
        <f>SUM(E21:L21)-N21</f>
        <v>334</v>
      </c>
    </row>
    <row r="22" spans="1:15" s="9" customFormat="1" ht="18.75" customHeight="1">
      <c r="A22" s="6">
        <f t="shared" si="0"/>
        <v>9</v>
      </c>
      <c r="B22" s="11" t="s">
        <v>15</v>
      </c>
      <c r="C22" s="11" t="s">
        <v>98</v>
      </c>
      <c r="D22" s="14" t="s">
        <v>65</v>
      </c>
      <c r="E22" s="8">
        <v>52</v>
      </c>
      <c r="F22" s="7">
        <v>40</v>
      </c>
      <c r="G22" s="8">
        <v>36</v>
      </c>
      <c r="H22" s="7">
        <v>52</v>
      </c>
      <c r="I22" s="7">
        <v>42</v>
      </c>
      <c r="J22" s="8">
        <v>58</v>
      </c>
      <c r="K22" s="7">
        <v>46</v>
      </c>
      <c r="L22" s="7">
        <v>0</v>
      </c>
      <c r="M22" s="13">
        <f>SUM(E22:L22)</f>
        <v>326</v>
      </c>
      <c r="N22" s="10">
        <f>MIN(E22:L22)</f>
        <v>0</v>
      </c>
      <c r="O22" s="12">
        <f>SUM(E22:L22)-N22</f>
        <v>326</v>
      </c>
    </row>
    <row r="23" spans="1:15" s="9" customFormat="1" ht="18.75" customHeight="1">
      <c r="A23" s="6">
        <f t="shared" si="0"/>
        <v>9</v>
      </c>
      <c r="B23" s="11" t="s">
        <v>15</v>
      </c>
      <c r="C23" s="11" t="s">
        <v>98</v>
      </c>
      <c r="D23" s="14" t="s">
        <v>135</v>
      </c>
      <c r="E23" s="8">
        <v>52</v>
      </c>
      <c r="F23" s="7">
        <v>40</v>
      </c>
      <c r="G23" s="8">
        <v>36</v>
      </c>
      <c r="H23" s="7">
        <v>52</v>
      </c>
      <c r="I23" s="7">
        <v>42</v>
      </c>
      <c r="J23" s="8">
        <v>58</v>
      </c>
      <c r="K23" s="7">
        <v>46</v>
      </c>
      <c r="L23" s="7">
        <v>0</v>
      </c>
      <c r="M23" s="13">
        <f>SUM(E23:L23)</f>
        <v>326</v>
      </c>
      <c r="N23" s="10">
        <f>MIN(E23:L23)</f>
        <v>0</v>
      </c>
      <c r="O23" s="12">
        <f>SUM(E23:L23)-N23</f>
        <v>326</v>
      </c>
    </row>
    <row r="24" spans="1:15" s="9" customFormat="1" ht="18.75" customHeight="1">
      <c r="A24" s="6">
        <f t="shared" si="0"/>
        <v>10</v>
      </c>
      <c r="B24" s="11" t="s">
        <v>134</v>
      </c>
      <c r="C24" s="11" t="s">
        <v>102</v>
      </c>
      <c r="D24" s="14" t="s">
        <v>37</v>
      </c>
      <c r="E24" s="8">
        <v>48</v>
      </c>
      <c r="F24" s="8">
        <v>58</v>
      </c>
      <c r="G24" s="8">
        <v>38</v>
      </c>
      <c r="H24" s="8">
        <v>46</v>
      </c>
      <c r="I24" s="8">
        <v>38</v>
      </c>
      <c r="J24" s="7">
        <v>0</v>
      </c>
      <c r="K24" s="7">
        <v>32</v>
      </c>
      <c r="L24" s="7">
        <v>30</v>
      </c>
      <c r="M24" s="13">
        <f>SUM(E24:L24)</f>
        <v>290</v>
      </c>
      <c r="N24" s="10">
        <f>MIN(E24:L24)</f>
        <v>0</v>
      </c>
      <c r="O24" s="12">
        <f>SUM(E24:L24)-N24</f>
        <v>290</v>
      </c>
    </row>
    <row r="25" spans="1:15" s="9" customFormat="1" ht="18.75" customHeight="1">
      <c r="A25" s="6">
        <f t="shared" si="0"/>
        <v>11</v>
      </c>
      <c r="B25" s="11" t="s">
        <v>134</v>
      </c>
      <c r="C25" s="11" t="s">
        <v>79</v>
      </c>
      <c r="D25" s="14" t="s">
        <v>27</v>
      </c>
      <c r="E25" s="8">
        <v>60</v>
      </c>
      <c r="F25" s="8">
        <v>56</v>
      </c>
      <c r="G25" s="8">
        <v>56</v>
      </c>
      <c r="H25" s="7">
        <v>0</v>
      </c>
      <c r="I25" s="7">
        <v>52</v>
      </c>
      <c r="J25" s="8">
        <v>0</v>
      </c>
      <c r="K25" s="7">
        <v>0</v>
      </c>
      <c r="L25" s="7">
        <v>60</v>
      </c>
      <c r="M25" s="13">
        <f>SUM(E25:L25)</f>
        <v>284</v>
      </c>
      <c r="N25" s="10">
        <f>MIN(E25:L25)</f>
        <v>0</v>
      </c>
      <c r="O25" s="12">
        <f>SUM(E25:L25)-N25</f>
        <v>284</v>
      </c>
    </row>
    <row r="26" spans="1:15" s="9" customFormat="1" ht="18.75" customHeight="1">
      <c r="A26" s="6">
        <f t="shared" si="0"/>
        <v>12</v>
      </c>
      <c r="B26" s="11" t="s">
        <v>15</v>
      </c>
      <c r="C26" s="11" t="s">
        <v>33</v>
      </c>
      <c r="D26" s="14" t="s">
        <v>34</v>
      </c>
      <c r="E26" s="7">
        <v>50</v>
      </c>
      <c r="F26" s="8">
        <v>48</v>
      </c>
      <c r="G26" s="8">
        <v>40</v>
      </c>
      <c r="H26" s="8">
        <v>44</v>
      </c>
      <c r="I26" s="7">
        <v>0</v>
      </c>
      <c r="J26" s="8">
        <v>52</v>
      </c>
      <c r="K26" s="7">
        <v>34</v>
      </c>
      <c r="L26" s="7">
        <v>0</v>
      </c>
      <c r="M26" s="13">
        <f>SUM(E26:L26)</f>
        <v>268</v>
      </c>
      <c r="N26" s="10">
        <f>MIN(E26:L26)</f>
        <v>0</v>
      </c>
      <c r="O26" s="12">
        <f>SUM(E26:L26)-N26</f>
        <v>268</v>
      </c>
    </row>
    <row r="27" spans="1:15" s="9" customFormat="1" ht="18.75" customHeight="1">
      <c r="A27" s="6">
        <f t="shared" si="0"/>
        <v>12</v>
      </c>
      <c r="B27" s="11" t="s">
        <v>15</v>
      </c>
      <c r="C27" s="11" t="s">
        <v>33</v>
      </c>
      <c r="D27" s="14" t="s">
        <v>35</v>
      </c>
      <c r="E27" s="8">
        <v>50</v>
      </c>
      <c r="F27" s="7">
        <v>48</v>
      </c>
      <c r="G27" s="8">
        <v>40</v>
      </c>
      <c r="H27" s="7">
        <v>44</v>
      </c>
      <c r="I27" s="7">
        <v>0</v>
      </c>
      <c r="J27" s="8">
        <v>52</v>
      </c>
      <c r="K27" s="7">
        <v>34</v>
      </c>
      <c r="L27" s="7">
        <v>0</v>
      </c>
      <c r="M27" s="13">
        <f>SUM(E27:L27)</f>
        <v>268</v>
      </c>
      <c r="N27" s="10">
        <f>MIN(E27:L27)</f>
        <v>0</v>
      </c>
      <c r="O27" s="12">
        <f>SUM(E27:L27)-N27</f>
        <v>268</v>
      </c>
    </row>
    <row r="28" spans="1:15" s="9" customFormat="1" ht="18.75" customHeight="1">
      <c r="A28" s="6">
        <f t="shared" si="0"/>
        <v>13</v>
      </c>
      <c r="B28" s="11" t="s">
        <v>42</v>
      </c>
      <c r="C28" s="11" t="s">
        <v>201</v>
      </c>
      <c r="D28" s="14" t="s">
        <v>52</v>
      </c>
      <c r="E28" s="7">
        <v>32</v>
      </c>
      <c r="F28" s="8">
        <v>44</v>
      </c>
      <c r="G28" s="8">
        <v>34</v>
      </c>
      <c r="H28" s="7">
        <v>36</v>
      </c>
      <c r="I28" s="7">
        <v>36</v>
      </c>
      <c r="J28" s="7">
        <v>48</v>
      </c>
      <c r="K28" s="7">
        <v>36</v>
      </c>
      <c r="L28" s="7">
        <v>0</v>
      </c>
      <c r="M28" s="13">
        <f>SUM(E28:L28)</f>
        <v>266</v>
      </c>
      <c r="N28" s="10">
        <f>MIN(E28:L28)</f>
        <v>0</v>
      </c>
      <c r="O28" s="12">
        <f>SUM(E28:L28)-N28</f>
        <v>266</v>
      </c>
    </row>
    <row r="29" spans="1:15" s="9" customFormat="1" ht="18.75" customHeight="1">
      <c r="A29" s="6">
        <f t="shared" si="0"/>
        <v>14</v>
      </c>
      <c r="B29" s="11" t="s">
        <v>134</v>
      </c>
      <c r="C29" s="11" t="s">
        <v>102</v>
      </c>
      <c r="D29" s="14" t="s">
        <v>36</v>
      </c>
      <c r="E29" s="7">
        <v>48</v>
      </c>
      <c r="F29" s="8">
        <v>58</v>
      </c>
      <c r="G29" s="8">
        <v>38</v>
      </c>
      <c r="H29" s="8">
        <v>46</v>
      </c>
      <c r="I29" s="7">
        <v>38</v>
      </c>
      <c r="J29" s="8">
        <v>0</v>
      </c>
      <c r="K29" s="7">
        <v>32</v>
      </c>
      <c r="L29" s="7">
        <v>0</v>
      </c>
      <c r="M29" s="13">
        <f>SUM(E29:L29)</f>
        <v>260</v>
      </c>
      <c r="N29" s="10">
        <f>MIN(E29:L29)</f>
        <v>0</v>
      </c>
      <c r="O29" s="12">
        <f>SUM(E29:L29)-N29</f>
        <v>260</v>
      </c>
    </row>
    <row r="30" spans="1:15" s="9" customFormat="1" ht="18.75" customHeight="1">
      <c r="A30" s="6">
        <f t="shared" si="0"/>
        <v>14</v>
      </c>
      <c r="B30" s="11" t="s">
        <v>15</v>
      </c>
      <c r="C30" s="11" t="s">
        <v>108</v>
      </c>
      <c r="D30" s="14" t="s">
        <v>45</v>
      </c>
      <c r="E30" s="8">
        <v>38</v>
      </c>
      <c r="F30" s="7">
        <v>36</v>
      </c>
      <c r="G30" s="8">
        <v>30</v>
      </c>
      <c r="H30" s="7">
        <v>38</v>
      </c>
      <c r="I30" s="7">
        <v>28</v>
      </c>
      <c r="J30" s="8">
        <v>44</v>
      </c>
      <c r="K30" s="7">
        <v>30</v>
      </c>
      <c r="L30" s="7">
        <v>44</v>
      </c>
      <c r="M30" s="13">
        <f>SUM(E30:L30)</f>
        <v>288</v>
      </c>
      <c r="N30" s="10">
        <f>MIN(E30:L30)</f>
        <v>28</v>
      </c>
      <c r="O30" s="12">
        <f>SUM(E30:L30)-N30</f>
        <v>260</v>
      </c>
    </row>
    <row r="31" spans="1:18" s="3" customFormat="1" ht="18.75" customHeight="1">
      <c r="A31" s="6">
        <f t="shared" si="0"/>
        <v>15</v>
      </c>
      <c r="B31" s="11" t="s">
        <v>22</v>
      </c>
      <c r="C31" s="11" t="s">
        <v>111</v>
      </c>
      <c r="D31" s="14" t="s">
        <v>81</v>
      </c>
      <c r="E31" s="7">
        <v>34</v>
      </c>
      <c r="F31" s="8">
        <v>0</v>
      </c>
      <c r="G31" s="8">
        <v>54</v>
      </c>
      <c r="H31" s="7">
        <v>0</v>
      </c>
      <c r="I31" s="7">
        <v>30</v>
      </c>
      <c r="J31" s="7">
        <v>36</v>
      </c>
      <c r="K31" s="7">
        <v>48</v>
      </c>
      <c r="L31" s="7">
        <v>34</v>
      </c>
      <c r="M31" s="13">
        <f>SUM(E31:L31)</f>
        <v>236</v>
      </c>
      <c r="N31" s="10">
        <f>MIN(E31:L31)</f>
        <v>0</v>
      </c>
      <c r="O31" s="12">
        <f>SUM(E31:L31)-N31</f>
        <v>236</v>
      </c>
      <c r="Q31" s="9"/>
      <c r="R31" s="9"/>
    </row>
    <row r="32" spans="1:18" s="3" customFormat="1" ht="18.75" customHeight="1">
      <c r="A32" s="6">
        <f t="shared" si="0"/>
        <v>15</v>
      </c>
      <c r="B32" s="11" t="s">
        <v>22</v>
      </c>
      <c r="C32" s="11" t="s">
        <v>111</v>
      </c>
      <c r="D32" s="14" t="s">
        <v>82</v>
      </c>
      <c r="E32" s="7">
        <v>34</v>
      </c>
      <c r="F32" s="8">
        <v>0</v>
      </c>
      <c r="G32" s="8">
        <v>54</v>
      </c>
      <c r="H32" s="8">
        <v>0</v>
      </c>
      <c r="I32" s="7">
        <v>30</v>
      </c>
      <c r="J32" s="8">
        <v>36</v>
      </c>
      <c r="K32" s="7">
        <v>48</v>
      </c>
      <c r="L32" s="7">
        <v>34</v>
      </c>
      <c r="M32" s="13">
        <f>SUM(E32:L32)</f>
        <v>236</v>
      </c>
      <c r="N32" s="10">
        <f>MIN(E32:L32)</f>
        <v>0</v>
      </c>
      <c r="O32" s="12">
        <f>SUM(E32:L32)-N32</f>
        <v>236</v>
      </c>
      <c r="Q32" s="9"/>
      <c r="R32" s="9"/>
    </row>
    <row r="33" spans="1:15" s="9" customFormat="1" ht="18.75" customHeight="1">
      <c r="A33" s="6">
        <f t="shared" si="0"/>
        <v>16</v>
      </c>
      <c r="B33" s="11" t="s">
        <v>15</v>
      </c>
      <c r="C33" s="11" t="s">
        <v>41</v>
      </c>
      <c r="D33" s="14" t="s">
        <v>137</v>
      </c>
      <c r="E33" s="7">
        <v>30</v>
      </c>
      <c r="F33" s="8">
        <v>34</v>
      </c>
      <c r="G33" s="8">
        <v>26</v>
      </c>
      <c r="H33" s="7">
        <v>40</v>
      </c>
      <c r="I33" s="7">
        <v>32</v>
      </c>
      <c r="J33" s="7">
        <v>44</v>
      </c>
      <c r="K33" s="7">
        <v>24</v>
      </c>
      <c r="L33" s="7">
        <v>26</v>
      </c>
      <c r="M33" s="13">
        <f>SUM(E33:L33)</f>
        <v>256</v>
      </c>
      <c r="N33" s="10">
        <f>MIN(E33:L33)</f>
        <v>24</v>
      </c>
      <c r="O33" s="12">
        <f>SUM(E33:L33)-N33</f>
        <v>232</v>
      </c>
    </row>
    <row r="34" spans="1:18" s="3" customFormat="1" ht="18.75" customHeight="1">
      <c r="A34" s="6">
        <f t="shared" si="0"/>
        <v>17</v>
      </c>
      <c r="B34" s="11" t="s">
        <v>42</v>
      </c>
      <c r="C34" s="11" t="s">
        <v>43</v>
      </c>
      <c r="D34" s="14" t="s">
        <v>44</v>
      </c>
      <c r="E34" s="8">
        <v>32</v>
      </c>
      <c r="F34" s="7">
        <v>28</v>
      </c>
      <c r="G34" s="8">
        <v>28</v>
      </c>
      <c r="H34" s="8">
        <v>34</v>
      </c>
      <c r="I34" s="7">
        <v>34</v>
      </c>
      <c r="J34" s="8">
        <v>34</v>
      </c>
      <c r="K34" s="7">
        <v>0</v>
      </c>
      <c r="L34" s="7">
        <v>36</v>
      </c>
      <c r="M34" s="13">
        <f>SUM(E34:L34)</f>
        <v>226</v>
      </c>
      <c r="N34" s="10">
        <f>MIN(E34:L34)</f>
        <v>0</v>
      </c>
      <c r="O34" s="12">
        <f>SUM(E34:L34)-N34</f>
        <v>226</v>
      </c>
      <c r="Q34" s="9"/>
      <c r="R34" s="9"/>
    </row>
    <row r="35" spans="1:15" s="9" customFormat="1" ht="18.75" customHeight="1">
      <c r="A35" s="6">
        <f t="shared" si="0"/>
        <v>18</v>
      </c>
      <c r="B35" s="11" t="s">
        <v>42</v>
      </c>
      <c r="C35" s="11" t="s">
        <v>43</v>
      </c>
      <c r="D35" s="14" t="s">
        <v>204</v>
      </c>
      <c r="E35" s="8">
        <v>0</v>
      </c>
      <c r="F35" s="7">
        <v>28</v>
      </c>
      <c r="G35" s="8">
        <v>28</v>
      </c>
      <c r="H35" s="8">
        <v>34</v>
      </c>
      <c r="I35" s="7">
        <v>34</v>
      </c>
      <c r="J35" s="8">
        <v>34</v>
      </c>
      <c r="K35" s="7">
        <v>22</v>
      </c>
      <c r="L35" s="7">
        <v>36</v>
      </c>
      <c r="M35" s="13">
        <f>SUM(E35:L35)</f>
        <v>216</v>
      </c>
      <c r="N35" s="10">
        <f>MIN(E35:L35)</f>
        <v>0</v>
      </c>
      <c r="O35" s="12">
        <f>SUM(E35:L35)-N35</f>
        <v>216</v>
      </c>
    </row>
    <row r="36" spans="1:18" s="3" customFormat="1" ht="18.75" customHeight="1">
      <c r="A36" s="6">
        <f t="shared" si="0"/>
        <v>19</v>
      </c>
      <c r="B36" s="11" t="s">
        <v>15</v>
      </c>
      <c r="C36" s="11" t="s">
        <v>108</v>
      </c>
      <c r="D36" s="14" t="s">
        <v>70</v>
      </c>
      <c r="E36" s="7">
        <v>38</v>
      </c>
      <c r="F36" s="8">
        <v>36</v>
      </c>
      <c r="G36" s="8">
        <v>30</v>
      </c>
      <c r="H36" s="8">
        <v>0</v>
      </c>
      <c r="I36" s="7">
        <v>28</v>
      </c>
      <c r="J36" s="8">
        <v>0</v>
      </c>
      <c r="K36" s="7">
        <v>30</v>
      </c>
      <c r="L36" s="7">
        <v>44</v>
      </c>
      <c r="M36" s="13">
        <f>SUM(E36:L36)</f>
        <v>206</v>
      </c>
      <c r="N36" s="10">
        <f>MIN(E36:L36)</f>
        <v>0</v>
      </c>
      <c r="O36" s="12">
        <f>SUM(E36:L36)-N36</f>
        <v>206</v>
      </c>
      <c r="Q36" s="9"/>
      <c r="R36" s="9"/>
    </row>
    <row r="37" spans="1:15" s="9" customFormat="1" ht="18.75" customHeight="1">
      <c r="A37" s="6">
        <f t="shared" si="0"/>
        <v>20</v>
      </c>
      <c r="B37" s="11" t="s">
        <v>42</v>
      </c>
      <c r="C37" s="11" t="s">
        <v>50</v>
      </c>
      <c r="D37" s="14" t="s">
        <v>51</v>
      </c>
      <c r="E37" s="7">
        <v>24</v>
      </c>
      <c r="F37" s="8">
        <v>32</v>
      </c>
      <c r="G37" s="8">
        <v>20</v>
      </c>
      <c r="H37" s="7">
        <v>32</v>
      </c>
      <c r="I37" s="7">
        <v>26</v>
      </c>
      <c r="J37" s="8">
        <v>32</v>
      </c>
      <c r="K37" s="7">
        <v>26</v>
      </c>
      <c r="L37" s="7">
        <v>20</v>
      </c>
      <c r="M37" s="13">
        <f>SUM(E37:L37)</f>
        <v>212</v>
      </c>
      <c r="N37" s="10">
        <f>MIN(E37:L37)</f>
        <v>20</v>
      </c>
      <c r="O37" s="12">
        <f>SUM(E37:L37)-N37</f>
        <v>192</v>
      </c>
    </row>
    <row r="38" spans="1:18" s="3" customFormat="1" ht="18.75" customHeight="1">
      <c r="A38" s="6">
        <f t="shared" si="0"/>
        <v>20</v>
      </c>
      <c r="B38" s="11" t="s">
        <v>42</v>
      </c>
      <c r="C38" s="11" t="s">
        <v>50</v>
      </c>
      <c r="D38" s="14" t="s">
        <v>141</v>
      </c>
      <c r="E38" s="7">
        <v>24</v>
      </c>
      <c r="F38" s="8">
        <v>32</v>
      </c>
      <c r="G38" s="8">
        <v>20</v>
      </c>
      <c r="H38" s="7">
        <v>32</v>
      </c>
      <c r="I38" s="7">
        <v>26</v>
      </c>
      <c r="J38" s="7">
        <v>32</v>
      </c>
      <c r="K38" s="7">
        <v>26</v>
      </c>
      <c r="L38" s="7">
        <v>20</v>
      </c>
      <c r="M38" s="13">
        <f>SUM(E38:L38)</f>
        <v>212</v>
      </c>
      <c r="N38" s="10">
        <f>MIN(E38:L38)</f>
        <v>20</v>
      </c>
      <c r="O38" s="12">
        <f>SUM(E38:L38)-N38</f>
        <v>192</v>
      </c>
      <c r="Q38" s="9"/>
      <c r="R38" s="9"/>
    </row>
    <row r="39" spans="1:18" s="3" customFormat="1" ht="18.75" customHeight="1">
      <c r="A39" s="6">
        <f t="shared" si="0"/>
        <v>21</v>
      </c>
      <c r="B39" s="11" t="s">
        <v>42</v>
      </c>
      <c r="C39" s="11" t="s">
        <v>201</v>
      </c>
      <c r="D39" s="14" t="s">
        <v>226</v>
      </c>
      <c r="E39" s="7">
        <v>0</v>
      </c>
      <c r="F39" s="8">
        <v>0</v>
      </c>
      <c r="G39" s="8">
        <v>34</v>
      </c>
      <c r="H39" s="7">
        <v>36</v>
      </c>
      <c r="I39" s="7">
        <v>36</v>
      </c>
      <c r="J39" s="7">
        <v>48</v>
      </c>
      <c r="K39" s="7">
        <v>36</v>
      </c>
      <c r="L39" s="7">
        <v>0</v>
      </c>
      <c r="M39" s="13">
        <f>SUM(E39:L39)</f>
        <v>190</v>
      </c>
      <c r="N39" s="10">
        <f>MIN(E39:L39)</f>
        <v>0</v>
      </c>
      <c r="O39" s="12">
        <f>SUM(E39:L39)-N39</f>
        <v>190</v>
      </c>
      <c r="Q39" s="9"/>
      <c r="R39" s="9"/>
    </row>
    <row r="40" spans="1:15" s="9" customFormat="1" ht="18.75" customHeight="1">
      <c r="A40" s="6">
        <f t="shared" si="0"/>
        <v>22</v>
      </c>
      <c r="B40" s="11" t="s">
        <v>15</v>
      </c>
      <c r="C40" s="11" t="s">
        <v>41</v>
      </c>
      <c r="D40" s="14" t="s">
        <v>203</v>
      </c>
      <c r="E40" s="7">
        <v>0</v>
      </c>
      <c r="F40" s="8">
        <v>34</v>
      </c>
      <c r="G40" s="8">
        <v>26</v>
      </c>
      <c r="H40" s="7">
        <v>40</v>
      </c>
      <c r="I40" s="7">
        <v>32</v>
      </c>
      <c r="J40" s="7">
        <v>0</v>
      </c>
      <c r="K40" s="7">
        <v>24</v>
      </c>
      <c r="L40" s="7">
        <v>26</v>
      </c>
      <c r="M40" s="13">
        <f>SUM(E40:L40)</f>
        <v>182</v>
      </c>
      <c r="N40" s="10">
        <f>MIN(E40:L40)</f>
        <v>0</v>
      </c>
      <c r="O40" s="12">
        <f>SUM(E40:L40)-N40</f>
        <v>182</v>
      </c>
    </row>
    <row r="41" spans="1:18" ht="18.75" customHeight="1">
      <c r="A41" s="6">
        <f t="shared" si="0"/>
        <v>23</v>
      </c>
      <c r="B41" s="11" t="s">
        <v>142</v>
      </c>
      <c r="C41" s="11" t="s">
        <v>128</v>
      </c>
      <c r="D41" s="14" t="s">
        <v>149</v>
      </c>
      <c r="E41" s="8">
        <v>16</v>
      </c>
      <c r="F41" s="7">
        <v>18</v>
      </c>
      <c r="G41" s="8">
        <v>16</v>
      </c>
      <c r="H41" s="8">
        <v>24</v>
      </c>
      <c r="I41" s="8">
        <v>0</v>
      </c>
      <c r="J41" s="7">
        <v>24</v>
      </c>
      <c r="K41" s="7">
        <v>20</v>
      </c>
      <c r="L41" s="7">
        <v>42</v>
      </c>
      <c r="M41" s="13">
        <f>SUM(E41:L41)</f>
        <v>160</v>
      </c>
      <c r="N41" s="10">
        <f>MIN(E41:L41)</f>
        <v>0</v>
      </c>
      <c r="O41" s="12">
        <f>SUM(E41:L41)-N41</f>
        <v>160</v>
      </c>
      <c r="Q41" s="9"/>
      <c r="R41" s="9"/>
    </row>
    <row r="42" spans="1:18" ht="18.75" customHeight="1">
      <c r="A42" s="6">
        <f t="shared" si="0"/>
        <v>24</v>
      </c>
      <c r="B42" s="11" t="s">
        <v>118</v>
      </c>
      <c r="C42" s="11" t="s">
        <v>118</v>
      </c>
      <c r="D42" s="14" t="s">
        <v>46</v>
      </c>
      <c r="E42" s="8">
        <v>26</v>
      </c>
      <c r="F42" s="7">
        <v>22</v>
      </c>
      <c r="G42" s="8">
        <v>18</v>
      </c>
      <c r="H42" s="8">
        <v>26</v>
      </c>
      <c r="I42" s="8">
        <v>24</v>
      </c>
      <c r="J42" s="7">
        <v>22</v>
      </c>
      <c r="K42" s="7">
        <v>12</v>
      </c>
      <c r="L42" s="7">
        <v>18</v>
      </c>
      <c r="M42" s="13">
        <f>SUM(E42:L42)</f>
        <v>168</v>
      </c>
      <c r="N42" s="10">
        <f>MIN(E42:L42)</f>
        <v>12</v>
      </c>
      <c r="O42" s="12">
        <f>SUM(E42:L42)-N42</f>
        <v>156</v>
      </c>
      <c r="Q42" s="9"/>
      <c r="R42" s="9"/>
    </row>
    <row r="43" spans="1:15" s="9" customFormat="1" ht="18.75" customHeight="1">
      <c r="A43" s="6">
        <f t="shared" si="0"/>
        <v>24</v>
      </c>
      <c r="B43" s="11" t="s">
        <v>118</v>
      </c>
      <c r="C43" s="11" t="s">
        <v>118</v>
      </c>
      <c r="D43" s="14" t="s">
        <v>235</v>
      </c>
      <c r="E43" s="8">
        <v>26</v>
      </c>
      <c r="F43" s="7">
        <v>22</v>
      </c>
      <c r="G43" s="8">
        <v>18</v>
      </c>
      <c r="H43" s="8">
        <v>26</v>
      </c>
      <c r="I43" s="8">
        <v>24</v>
      </c>
      <c r="J43" s="7">
        <v>22</v>
      </c>
      <c r="K43" s="7">
        <v>12</v>
      </c>
      <c r="L43" s="7">
        <v>18</v>
      </c>
      <c r="M43" s="13">
        <f>SUM(E43:L43)</f>
        <v>168</v>
      </c>
      <c r="N43" s="10">
        <f>MIN(E43:L43)</f>
        <v>12</v>
      </c>
      <c r="O43" s="12">
        <f>SUM(E43:L43)-N43</f>
        <v>156</v>
      </c>
    </row>
    <row r="44" spans="1:18" s="3" customFormat="1" ht="18.75" customHeight="1">
      <c r="A44" s="6">
        <f t="shared" si="0"/>
        <v>25</v>
      </c>
      <c r="B44" s="11" t="s">
        <v>142</v>
      </c>
      <c r="C44" s="11" t="s">
        <v>206</v>
      </c>
      <c r="D44" s="14" t="s">
        <v>207</v>
      </c>
      <c r="E44" s="8">
        <v>0</v>
      </c>
      <c r="F44" s="7">
        <v>18</v>
      </c>
      <c r="G44" s="8">
        <v>16</v>
      </c>
      <c r="H44" s="8">
        <v>24</v>
      </c>
      <c r="I44" s="8">
        <v>0</v>
      </c>
      <c r="J44" s="7">
        <v>24</v>
      </c>
      <c r="K44" s="7">
        <v>20</v>
      </c>
      <c r="L44" s="7">
        <v>42</v>
      </c>
      <c r="M44" s="13">
        <f>SUM(E44:L44)</f>
        <v>144</v>
      </c>
      <c r="N44" s="10">
        <f>MIN(E44:L44)</f>
        <v>0</v>
      </c>
      <c r="O44" s="12">
        <f>SUM(E44:L44)-N44</f>
        <v>144</v>
      </c>
      <c r="Q44" s="9"/>
      <c r="R44" s="9"/>
    </row>
    <row r="45" spans="1:18" s="3" customFormat="1" ht="18.75" customHeight="1">
      <c r="A45" s="6">
        <f t="shared" si="0"/>
        <v>26</v>
      </c>
      <c r="B45" s="11" t="s">
        <v>15</v>
      </c>
      <c r="C45" s="11" t="s">
        <v>53</v>
      </c>
      <c r="D45" s="14" t="s">
        <v>54</v>
      </c>
      <c r="E45" s="7">
        <v>14</v>
      </c>
      <c r="F45" s="8">
        <v>0</v>
      </c>
      <c r="G45" s="8">
        <v>14</v>
      </c>
      <c r="H45" s="7">
        <v>28</v>
      </c>
      <c r="I45" s="7">
        <v>22</v>
      </c>
      <c r="J45" s="7">
        <v>26</v>
      </c>
      <c r="K45" s="7">
        <v>10</v>
      </c>
      <c r="L45" s="7">
        <v>16</v>
      </c>
      <c r="M45" s="13">
        <f>SUM(E45:L45)</f>
        <v>130</v>
      </c>
      <c r="N45" s="10">
        <f>MIN(E45:L45)</f>
        <v>0</v>
      </c>
      <c r="O45" s="12">
        <f>SUM(E45:L45)-N45</f>
        <v>130</v>
      </c>
      <c r="Q45" s="9"/>
      <c r="R45" s="9"/>
    </row>
    <row r="46" spans="1:18" s="3" customFormat="1" ht="18.75" customHeight="1">
      <c r="A46" s="6">
        <f t="shared" si="0"/>
        <v>26</v>
      </c>
      <c r="B46" s="11" t="s">
        <v>15</v>
      </c>
      <c r="C46" s="11" t="s">
        <v>53</v>
      </c>
      <c r="D46" s="14" t="s">
        <v>55</v>
      </c>
      <c r="E46" s="7">
        <v>14</v>
      </c>
      <c r="F46" s="8">
        <v>0</v>
      </c>
      <c r="G46" s="8">
        <v>14</v>
      </c>
      <c r="H46" s="8">
        <v>28</v>
      </c>
      <c r="I46" s="7">
        <v>22</v>
      </c>
      <c r="J46" s="8">
        <v>26</v>
      </c>
      <c r="K46" s="7">
        <v>10</v>
      </c>
      <c r="L46" s="7">
        <v>16</v>
      </c>
      <c r="M46" s="13">
        <f>SUM(E46:L46)</f>
        <v>130</v>
      </c>
      <c r="N46" s="10">
        <f>MIN(E46:L46)</f>
        <v>0</v>
      </c>
      <c r="O46" s="12">
        <f>SUM(E46:L46)-N46</f>
        <v>130</v>
      </c>
      <c r="Q46" s="9"/>
      <c r="R46" s="9"/>
    </row>
    <row r="47" spans="1:18" ht="18.75" customHeight="1">
      <c r="A47" s="6">
        <f t="shared" si="0"/>
        <v>27</v>
      </c>
      <c r="B47" s="11" t="s">
        <v>134</v>
      </c>
      <c r="C47" s="11" t="s">
        <v>116</v>
      </c>
      <c r="D47" s="14" t="s">
        <v>140</v>
      </c>
      <c r="E47" s="7">
        <v>28</v>
      </c>
      <c r="F47" s="8">
        <v>30</v>
      </c>
      <c r="G47" s="8">
        <v>0</v>
      </c>
      <c r="H47" s="8">
        <v>0</v>
      </c>
      <c r="I47" s="7">
        <v>40</v>
      </c>
      <c r="J47" s="8">
        <v>0</v>
      </c>
      <c r="K47" s="7">
        <v>0</v>
      </c>
      <c r="L47" s="7">
        <v>28</v>
      </c>
      <c r="M47" s="13">
        <f>SUM(E47:L47)</f>
        <v>126</v>
      </c>
      <c r="N47" s="10">
        <f>MIN(E47:L47)</f>
        <v>0</v>
      </c>
      <c r="O47" s="12">
        <f>SUM(E47:L47)-N47</f>
        <v>126</v>
      </c>
      <c r="Q47" s="9"/>
      <c r="R47" s="9"/>
    </row>
    <row r="48" spans="1:18" ht="18.75" customHeight="1">
      <c r="A48" s="6">
        <f t="shared" si="0"/>
        <v>28</v>
      </c>
      <c r="B48" s="11"/>
      <c r="C48" s="11" t="s">
        <v>126</v>
      </c>
      <c r="D48" s="14" t="s">
        <v>146</v>
      </c>
      <c r="E48" s="7">
        <v>18</v>
      </c>
      <c r="F48" s="8">
        <v>20</v>
      </c>
      <c r="G48" s="8">
        <v>0</v>
      </c>
      <c r="H48" s="7">
        <v>30</v>
      </c>
      <c r="I48" s="7">
        <v>0</v>
      </c>
      <c r="J48" s="7">
        <v>28</v>
      </c>
      <c r="K48" s="7">
        <v>14</v>
      </c>
      <c r="L48" s="7">
        <v>12</v>
      </c>
      <c r="M48" s="13">
        <f>SUM(E48:L48)</f>
        <v>122</v>
      </c>
      <c r="N48" s="10">
        <f>MIN(E48:L48)</f>
        <v>0</v>
      </c>
      <c r="O48" s="12">
        <f>SUM(E48:L48)-N48</f>
        <v>122</v>
      </c>
      <c r="Q48" s="9"/>
      <c r="R48" s="9"/>
    </row>
    <row r="49" spans="1:18" ht="18.75" customHeight="1">
      <c r="A49" s="6">
        <f t="shared" si="0"/>
        <v>28</v>
      </c>
      <c r="B49" s="11"/>
      <c r="C49" s="11" t="s">
        <v>126</v>
      </c>
      <c r="D49" s="14" t="s">
        <v>147</v>
      </c>
      <c r="E49" s="7">
        <v>18</v>
      </c>
      <c r="F49" s="8">
        <v>20</v>
      </c>
      <c r="G49" s="8">
        <v>0</v>
      </c>
      <c r="H49" s="7">
        <v>30</v>
      </c>
      <c r="I49" s="7">
        <v>0</v>
      </c>
      <c r="J49" s="7">
        <v>28</v>
      </c>
      <c r="K49" s="7">
        <v>14</v>
      </c>
      <c r="L49" s="7">
        <v>12</v>
      </c>
      <c r="M49" s="13">
        <f>SUM(E49:L49)</f>
        <v>122</v>
      </c>
      <c r="N49" s="10">
        <f>MIN(E49:L49)</f>
        <v>0</v>
      </c>
      <c r="O49" s="12">
        <f>SUM(E49:L49)-N49</f>
        <v>122</v>
      </c>
      <c r="Q49" s="9"/>
      <c r="R49" s="9"/>
    </row>
    <row r="50" spans="1:18" ht="18.75" customHeight="1">
      <c r="A50" s="6">
        <f t="shared" si="0"/>
        <v>29</v>
      </c>
      <c r="B50" s="11" t="s">
        <v>118</v>
      </c>
      <c r="C50" s="11" t="s">
        <v>39</v>
      </c>
      <c r="D50" s="14" t="s">
        <v>288</v>
      </c>
      <c r="E50" s="8">
        <v>0</v>
      </c>
      <c r="F50" s="7">
        <v>0</v>
      </c>
      <c r="G50" s="8">
        <v>0</v>
      </c>
      <c r="H50" s="7">
        <v>0</v>
      </c>
      <c r="I50" s="7">
        <v>0</v>
      </c>
      <c r="J50" s="8">
        <v>50</v>
      </c>
      <c r="K50" s="7">
        <v>38</v>
      </c>
      <c r="L50" s="7">
        <v>30</v>
      </c>
      <c r="M50" s="13">
        <f>SUM(E50:L50)</f>
        <v>118</v>
      </c>
      <c r="N50" s="10">
        <f>MIN(E50:L50)</f>
        <v>0</v>
      </c>
      <c r="O50" s="12">
        <f>SUM(E50:L50)-N50</f>
        <v>118</v>
      </c>
      <c r="Q50" s="9"/>
      <c r="R50" s="9"/>
    </row>
    <row r="51" spans="1:18" s="3" customFormat="1" ht="18.75" customHeight="1">
      <c r="A51" s="6">
        <f t="shared" si="0"/>
        <v>30</v>
      </c>
      <c r="B51" s="11" t="s">
        <v>22</v>
      </c>
      <c r="C51" s="11" t="s">
        <v>289</v>
      </c>
      <c r="D51" s="14" t="s">
        <v>233</v>
      </c>
      <c r="E51" s="7">
        <v>0</v>
      </c>
      <c r="F51" s="8">
        <v>0</v>
      </c>
      <c r="G51" s="8">
        <v>22</v>
      </c>
      <c r="H51" s="7">
        <v>0</v>
      </c>
      <c r="I51" s="7">
        <v>0</v>
      </c>
      <c r="J51" s="7">
        <v>30</v>
      </c>
      <c r="K51" s="7">
        <v>40</v>
      </c>
      <c r="L51" s="7">
        <v>24</v>
      </c>
      <c r="M51" s="13">
        <f>SUM(E51:L51)</f>
        <v>116</v>
      </c>
      <c r="N51" s="10">
        <f>MIN(E51:L51)</f>
        <v>0</v>
      </c>
      <c r="O51" s="12">
        <f>SUM(E51:L51)-N51</f>
        <v>116</v>
      </c>
      <c r="Q51" s="9"/>
      <c r="R51" s="9"/>
    </row>
    <row r="52" spans="1:18" s="3" customFormat="1" ht="18.75" customHeight="1">
      <c r="A52" s="6">
        <f t="shared" si="0"/>
        <v>31</v>
      </c>
      <c r="B52" s="11" t="s">
        <v>134</v>
      </c>
      <c r="C52" s="11" t="s">
        <v>116</v>
      </c>
      <c r="D52" s="14" t="s">
        <v>139</v>
      </c>
      <c r="E52" s="7">
        <v>28</v>
      </c>
      <c r="F52" s="8">
        <v>30</v>
      </c>
      <c r="G52" s="8">
        <v>0</v>
      </c>
      <c r="H52" s="7">
        <v>0</v>
      </c>
      <c r="I52" s="7">
        <v>40</v>
      </c>
      <c r="J52" s="7">
        <v>0</v>
      </c>
      <c r="K52" s="7">
        <v>0</v>
      </c>
      <c r="L52" s="7">
        <v>0</v>
      </c>
      <c r="M52" s="13">
        <f>SUM(E52:L52)</f>
        <v>98</v>
      </c>
      <c r="N52" s="10">
        <f>MIN(E52:L52)</f>
        <v>0</v>
      </c>
      <c r="O52" s="12">
        <f>SUM(E52:L52)-N52</f>
        <v>98</v>
      </c>
      <c r="Q52" s="9"/>
      <c r="R52" s="9"/>
    </row>
    <row r="53" spans="1:18" ht="18.75" customHeight="1">
      <c r="A53" s="6">
        <f t="shared" si="0"/>
        <v>31</v>
      </c>
      <c r="B53" s="11" t="s">
        <v>142</v>
      </c>
      <c r="C53" s="11" t="s">
        <v>132</v>
      </c>
      <c r="D53" s="14" t="s">
        <v>150</v>
      </c>
      <c r="E53" s="8">
        <v>10</v>
      </c>
      <c r="F53" s="7">
        <v>24</v>
      </c>
      <c r="G53" s="8">
        <v>12</v>
      </c>
      <c r="H53" s="8">
        <v>22</v>
      </c>
      <c r="I53" s="8">
        <v>0</v>
      </c>
      <c r="J53" s="7">
        <v>0</v>
      </c>
      <c r="K53" s="7">
        <v>8</v>
      </c>
      <c r="L53" s="7">
        <v>22</v>
      </c>
      <c r="M53" s="13">
        <f>SUM(E53:L53)</f>
        <v>98</v>
      </c>
      <c r="N53" s="10">
        <f>MIN(E53:L53)</f>
        <v>0</v>
      </c>
      <c r="O53" s="12">
        <f>SUM(E53:L53)-N53</f>
        <v>98</v>
      </c>
      <c r="Q53" s="9"/>
      <c r="R53" s="9"/>
    </row>
    <row r="54" spans="1:18" ht="18.75" customHeight="1">
      <c r="A54" s="6">
        <f t="shared" si="0"/>
        <v>31</v>
      </c>
      <c r="B54" s="11" t="s">
        <v>142</v>
      </c>
      <c r="C54" s="11" t="s">
        <v>132</v>
      </c>
      <c r="D54" s="14" t="s">
        <v>151</v>
      </c>
      <c r="E54" s="8">
        <v>10</v>
      </c>
      <c r="F54" s="7">
        <v>24</v>
      </c>
      <c r="G54" s="8">
        <v>12</v>
      </c>
      <c r="H54" s="8">
        <v>22</v>
      </c>
      <c r="I54" s="8">
        <v>0</v>
      </c>
      <c r="J54" s="7">
        <v>0</v>
      </c>
      <c r="K54" s="7">
        <v>8</v>
      </c>
      <c r="L54" s="7">
        <v>22</v>
      </c>
      <c r="M54" s="13">
        <f>SUM(E54:L54)</f>
        <v>98</v>
      </c>
      <c r="N54" s="10">
        <f>MIN(E54:L54)</f>
        <v>0</v>
      </c>
      <c r="O54" s="12">
        <f>SUM(E54:L54)-N54</f>
        <v>98</v>
      </c>
      <c r="Q54" s="9"/>
      <c r="R54" s="9"/>
    </row>
    <row r="55" spans="1:18" ht="18.75" customHeight="1">
      <c r="A55" s="6">
        <f t="shared" si="0"/>
        <v>32</v>
      </c>
      <c r="B55" s="11" t="s">
        <v>118</v>
      </c>
      <c r="C55" s="11" t="s">
        <v>39</v>
      </c>
      <c r="D55" s="14" t="s">
        <v>276</v>
      </c>
      <c r="E55" s="7">
        <v>0</v>
      </c>
      <c r="F55" s="8">
        <v>0</v>
      </c>
      <c r="G55" s="8">
        <v>0</v>
      </c>
      <c r="H55" s="8">
        <v>0</v>
      </c>
      <c r="I55" s="7">
        <v>46</v>
      </c>
      <c r="J55" s="8">
        <v>38</v>
      </c>
      <c r="K55" s="7">
        <v>0</v>
      </c>
      <c r="L55" s="7">
        <v>0</v>
      </c>
      <c r="M55" s="13">
        <f>SUM(E55:L55)</f>
        <v>84</v>
      </c>
      <c r="N55" s="10">
        <f>MIN(E55:L55)</f>
        <v>0</v>
      </c>
      <c r="O55" s="12">
        <f>SUM(E55:L55)-N55</f>
        <v>84</v>
      </c>
      <c r="Q55" s="9"/>
      <c r="R55" s="9"/>
    </row>
    <row r="56" spans="1:18" ht="18.75" customHeight="1">
      <c r="A56" s="6">
        <f t="shared" si="0"/>
        <v>33</v>
      </c>
      <c r="B56" s="11" t="s">
        <v>22</v>
      </c>
      <c r="C56" s="11" t="s">
        <v>289</v>
      </c>
      <c r="D56" s="14" t="s">
        <v>290</v>
      </c>
      <c r="E56" s="7">
        <v>0</v>
      </c>
      <c r="F56" s="7">
        <v>0</v>
      </c>
      <c r="G56" s="8">
        <v>0</v>
      </c>
      <c r="H56" s="7">
        <v>0</v>
      </c>
      <c r="I56" s="7">
        <v>0</v>
      </c>
      <c r="J56" s="7">
        <v>30</v>
      </c>
      <c r="K56" s="7">
        <v>28</v>
      </c>
      <c r="L56" s="7">
        <v>24</v>
      </c>
      <c r="M56" s="13">
        <f>SUM(E56:L56)</f>
        <v>82</v>
      </c>
      <c r="N56" s="10">
        <f>MIN(E56:L56)</f>
        <v>0</v>
      </c>
      <c r="O56" s="12">
        <f>SUM(E56:L56)-N56</f>
        <v>82</v>
      </c>
      <c r="Q56" s="9"/>
      <c r="R56" s="9"/>
    </row>
    <row r="57" spans="1:18" ht="18.75" customHeight="1">
      <c r="A57" s="6">
        <f t="shared" si="0"/>
        <v>34</v>
      </c>
      <c r="B57" s="11" t="s">
        <v>19</v>
      </c>
      <c r="C57" s="11" t="s">
        <v>229</v>
      </c>
      <c r="D57" s="14" t="s">
        <v>230</v>
      </c>
      <c r="E57" s="7">
        <v>0</v>
      </c>
      <c r="F57" s="8">
        <v>0</v>
      </c>
      <c r="G57" s="8">
        <v>24</v>
      </c>
      <c r="H57" s="7">
        <v>0</v>
      </c>
      <c r="I57" s="7">
        <v>0</v>
      </c>
      <c r="J57" s="7">
        <v>0</v>
      </c>
      <c r="K57" s="7">
        <v>44</v>
      </c>
      <c r="L57" s="7">
        <v>0</v>
      </c>
      <c r="M57" s="13">
        <f>SUM(E57:L57)</f>
        <v>68</v>
      </c>
      <c r="N57" s="10">
        <f>MIN(E57:L57)</f>
        <v>0</v>
      </c>
      <c r="O57" s="12">
        <f>SUM(E57:L57)-N57</f>
        <v>68</v>
      </c>
      <c r="Q57" s="9"/>
      <c r="R57" s="9"/>
    </row>
    <row r="58" spans="1:18" ht="18.75" customHeight="1">
      <c r="A58" s="6">
        <f t="shared" si="0"/>
        <v>34</v>
      </c>
      <c r="B58" s="11" t="s">
        <v>19</v>
      </c>
      <c r="C58" s="11" t="s">
        <v>229</v>
      </c>
      <c r="D58" s="14" t="s">
        <v>231</v>
      </c>
      <c r="E58" s="7">
        <v>0</v>
      </c>
      <c r="F58" s="8">
        <v>0</v>
      </c>
      <c r="G58" s="8">
        <v>24</v>
      </c>
      <c r="H58" s="8">
        <v>0</v>
      </c>
      <c r="I58" s="7">
        <v>0</v>
      </c>
      <c r="J58" s="8">
        <v>0</v>
      </c>
      <c r="K58" s="7">
        <v>44</v>
      </c>
      <c r="L58" s="7">
        <v>0</v>
      </c>
      <c r="M58" s="13">
        <f>SUM(E58:L58)</f>
        <v>68</v>
      </c>
      <c r="N58" s="10">
        <f>MIN(E58:L58)</f>
        <v>0</v>
      </c>
      <c r="O58" s="12">
        <f>SUM(E58:L58)-N58</f>
        <v>68</v>
      </c>
      <c r="Q58" s="9"/>
      <c r="R58" s="9"/>
    </row>
    <row r="59" spans="1:18" ht="18.75" customHeight="1">
      <c r="A59" s="6">
        <f t="shared" si="0"/>
        <v>35</v>
      </c>
      <c r="B59" s="11" t="s">
        <v>19</v>
      </c>
      <c r="C59" s="11" t="s">
        <v>232</v>
      </c>
      <c r="D59" s="14" t="s">
        <v>234</v>
      </c>
      <c r="E59" s="7">
        <v>0</v>
      </c>
      <c r="F59" s="8">
        <v>0</v>
      </c>
      <c r="G59" s="8">
        <v>22</v>
      </c>
      <c r="H59" s="8">
        <v>0</v>
      </c>
      <c r="I59" s="7">
        <v>0</v>
      </c>
      <c r="J59" s="8">
        <v>0</v>
      </c>
      <c r="K59" s="7">
        <v>40</v>
      </c>
      <c r="L59" s="7">
        <v>0</v>
      </c>
      <c r="M59" s="13">
        <f>SUM(E59:L59)</f>
        <v>62</v>
      </c>
      <c r="N59" s="10">
        <f>MIN(E59:L59)</f>
        <v>0</v>
      </c>
      <c r="O59" s="12">
        <f>SUM(E59:L59)-N59</f>
        <v>62</v>
      </c>
      <c r="Q59" s="9"/>
      <c r="R59" s="9"/>
    </row>
    <row r="60" spans="1:18" ht="18.75" customHeight="1">
      <c r="A60" s="6">
        <f t="shared" si="0"/>
        <v>36</v>
      </c>
      <c r="B60" s="11" t="s">
        <v>19</v>
      </c>
      <c r="C60" s="11" t="s">
        <v>330</v>
      </c>
      <c r="D60" s="14" t="s">
        <v>331</v>
      </c>
      <c r="E60" s="7">
        <v>0</v>
      </c>
      <c r="F60" s="8">
        <v>0</v>
      </c>
      <c r="G60" s="8">
        <v>0</v>
      </c>
      <c r="H60" s="8">
        <v>0</v>
      </c>
      <c r="I60" s="7">
        <v>0</v>
      </c>
      <c r="J60" s="8">
        <v>0</v>
      </c>
      <c r="K60" s="7">
        <v>60</v>
      </c>
      <c r="L60" s="7">
        <v>0</v>
      </c>
      <c r="M60" s="13">
        <f>SUM(E60:L60)</f>
        <v>60</v>
      </c>
      <c r="N60" s="10">
        <f>MIN(E60:L60)</f>
        <v>0</v>
      </c>
      <c r="O60" s="12">
        <f>SUM(E60:L60)-N60</f>
        <v>60</v>
      </c>
      <c r="Q60" s="9"/>
      <c r="R60" s="9"/>
    </row>
    <row r="61" spans="1:18" ht="18.75" customHeight="1">
      <c r="A61" s="6">
        <f t="shared" si="0"/>
        <v>37</v>
      </c>
      <c r="B61" s="11" t="s">
        <v>22</v>
      </c>
      <c r="C61" s="11" t="s">
        <v>227</v>
      </c>
      <c r="D61" s="14" t="s">
        <v>205</v>
      </c>
      <c r="E61" s="7">
        <v>0</v>
      </c>
      <c r="F61" s="7">
        <v>26</v>
      </c>
      <c r="G61" s="8">
        <v>32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13">
        <f>SUM(E61:L61)</f>
        <v>58</v>
      </c>
      <c r="N61" s="10">
        <f>MIN(E61:L61)</f>
        <v>0</v>
      </c>
      <c r="O61" s="12">
        <f>SUM(E61:L61)-N61</f>
        <v>58</v>
      </c>
      <c r="Q61" s="9"/>
      <c r="R61" s="9"/>
    </row>
    <row r="62" spans="1:18" ht="18.75" customHeight="1">
      <c r="A62" s="6">
        <f t="shared" si="0"/>
        <v>37</v>
      </c>
      <c r="B62" s="11" t="s">
        <v>142</v>
      </c>
      <c r="C62" s="11" t="s">
        <v>291</v>
      </c>
      <c r="D62" s="14" t="s">
        <v>292</v>
      </c>
      <c r="E62" s="8">
        <v>0</v>
      </c>
      <c r="F62" s="7">
        <v>0</v>
      </c>
      <c r="G62" s="8">
        <v>0</v>
      </c>
      <c r="H62" s="8">
        <v>0</v>
      </c>
      <c r="I62" s="8">
        <v>0</v>
      </c>
      <c r="J62" s="7">
        <v>20</v>
      </c>
      <c r="K62" s="7">
        <v>0</v>
      </c>
      <c r="L62" s="7">
        <v>38</v>
      </c>
      <c r="M62" s="13">
        <f>SUM(E62:L62)</f>
        <v>58</v>
      </c>
      <c r="N62" s="10">
        <f>MIN(E62:L62)</f>
        <v>0</v>
      </c>
      <c r="O62" s="12">
        <f>SUM(E62:L62)-N62</f>
        <v>58</v>
      </c>
      <c r="Q62" s="9"/>
      <c r="R62" s="9"/>
    </row>
    <row r="63" spans="1:18" ht="18.75" customHeight="1">
      <c r="A63" s="6">
        <f t="shared" si="0"/>
        <v>38</v>
      </c>
      <c r="B63" s="11" t="s">
        <v>142</v>
      </c>
      <c r="C63" s="11" t="s">
        <v>128</v>
      </c>
      <c r="D63" s="14" t="s">
        <v>148</v>
      </c>
      <c r="E63" s="8">
        <v>16</v>
      </c>
      <c r="F63" s="7">
        <v>0</v>
      </c>
      <c r="G63" s="8">
        <v>0</v>
      </c>
      <c r="H63" s="8">
        <v>0</v>
      </c>
      <c r="I63" s="8">
        <v>0</v>
      </c>
      <c r="J63" s="7">
        <v>0</v>
      </c>
      <c r="K63" s="7">
        <v>0</v>
      </c>
      <c r="L63" s="7">
        <v>32</v>
      </c>
      <c r="M63" s="13">
        <f>SUM(E63:L63)</f>
        <v>48</v>
      </c>
      <c r="N63" s="10">
        <f>MIN(E63:L63)</f>
        <v>0</v>
      </c>
      <c r="O63" s="12">
        <f>SUM(E63:L63)-N63</f>
        <v>48</v>
      </c>
      <c r="Q63" s="9"/>
      <c r="R63" s="9"/>
    </row>
    <row r="64" spans="1:18" ht="18.75" customHeight="1">
      <c r="A64" s="6">
        <f t="shared" si="0"/>
        <v>39</v>
      </c>
      <c r="B64" s="11" t="s">
        <v>42</v>
      </c>
      <c r="C64" s="11" t="s">
        <v>201</v>
      </c>
      <c r="D64" s="14" t="s">
        <v>202</v>
      </c>
      <c r="E64" s="7">
        <v>0</v>
      </c>
      <c r="F64" s="8">
        <v>44</v>
      </c>
      <c r="G64" s="8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13">
        <f>SUM(E64:L64)</f>
        <v>44</v>
      </c>
      <c r="N64" s="10">
        <f>MIN(E64:L64)</f>
        <v>0</v>
      </c>
      <c r="O64" s="12">
        <f>SUM(E64:L64)-N64</f>
        <v>44</v>
      </c>
      <c r="Q64" s="9"/>
      <c r="R64" s="9"/>
    </row>
    <row r="65" spans="1:18" ht="18.75" customHeight="1">
      <c r="A65" s="6">
        <f t="shared" si="0"/>
        <v>40</v>
      </c>
      <c r="B65" s="11" t="s">
        <v>15</v>
      </c>
      <c r="C65" s="11" t="s">
        <v>108</v>
      </c>
      <c r="D65" s="14" t="s">
        <v>240</v>
      </c>
      <c r="E65" s="7">
        <v>0</v>
      </c>
      <c r="F65" s="8">
        <v>0</v>
      </c>
      <c r="G65" s="8">
        <v>0</v>
      </c>
      <c r="H65" s="8">
        <v>38</v>
      </c>
      <c r="I65" s="7">
        <v>0</v>
      </c>
      <c r="J65" s="8">
        <v>0</v>
      </c>
      <c r="K65" s="7">
        <v>0</v>
      </c>
      <c r="L65" s="7">
        <v>0</v>
      </c>
      <c r="M65" s="13">
        <f>SUM(E65:L65)</f>
        <v>38</v>
      </c>
      <c r="N65" s="10">
        <f>MIN(E65:L65)</f>
        <v>0</v>
      </c>
      <c r="O65" s="12">
        <f>SUM(E65:L65)-N65</f>
        <v>38</v>
      </c>
      <c r="Q65" s="9"/>
      <c r="R65" s="9"/>
    </row>
    <row r="66" spans="1:18" ht="18.75" customHeight="1">
      <c r="A66" s="6">
        <f t="shared" si="0"/>
        <v>40</v>
      </c>
      <c r="B66" s="11" t="s">
        <v>142</v>
      </c>
      <c r="C66" s="11" t="s">
        <v>379</v>
      </c>
      <c r="D66" s="14" t="s">
        <v>380</v>
      </c>
      <c r="E66" s="8">
        <v>0</v>
      </c>
      <c r="F66" s="7">
        <v>0</v>
      </c>
      <c r="G66" s="8">
        <v>0</v>
      </c>
      <c r="H66" s="8">
        <v>0</v>
      </c>
      <c r="I66" s="8">
        <v>0</v>
      </c>
      <c r="J66" s="7">
        <v>0</v>
      </c>
      <c r="K66" s="7">
        <v>0</v>
      </c>
      <c r="L66" s="7">
        <v>38</v>
      </c>
      <c r="M66" s="13">
        <f>SUM(E66:L66)</f>
        <v>38</v>
      </c>
      <c r="N66" s="10">
        <f>MIN(E66:L66)</f>
        <v>0</v>
      </c>
      <c r="O66" s="12">
        <f>SUM(E66:L66)-N66</f>
        <v>38</v>
      </c>
      <c r="Q66" s="9"/>
      <c r="R66" s="9"/>
    </row>
    <row r="67" spans="1:18" ht="18.75" customHeight="1">
      <c r="A67" s="6">
        <f t="shared" si="0"/>
        <v>41</v>
      </c>
      <c r="B67" s="11" t="s">
        <v>142</v>
      </c>
      <c r="C67" s="11" t="s">
        <v>121</v>
      </c>
      <c r="D67" s="14" t="s">
        <v>143</v>
      </c>
      <c r="E67" s="8">
        <v>22</v>
      </c>
      <c r="F67" s="7">
        <v>0</v>
      </c>
      <c r="G67" s="8">
        <v>0</v>
      </c>
      <c r="H67" s="8">
        <v>0</v>
      </c>
      <c r="I67" s="8">
        <v>0</v>
      </c>
      <c r="J67" s="7">
        <v>0</v>
      </c>
      <c r="K67" s="7">
        <v>0</v>
      </c>
      <c r="L67" s="7">
        <v>14</v>
      </c>
      <c r="M67" s="13">
        <f>SUM(E67:L67)</f>
        <v>36</v>
      </c>
      <c r="N67" s="10">
        <f>MIN(E67:L67)</f>
        <v>0</v>
      </c>
      <c r="O67" s="12">
        <f>SUM(E67:L67)-N67</f>
        <v>36</v>
      </c>
      <c r="Q67" s="9"/>
      <c r="R67" s="9"/>
    </row>
    <row r="68" spans="1:18" ht="18.75" customHeight="1">
      <c r="A68" s="6">
        <f t="shared" si="0"/>
        <v>42</v>
      </c>
      <c r="B68" s="11" t="s">
        <v>142</v>
      </c>
      <c r="C68" s="11" t="s">
        <v>291</v>
      </c>
      <c r="D68" s="14" t="s">
        <v>293</v>
      </c>
      <c r="E68" s="8">
        <v>0</v>
      </c>
      <c r="F68" s="7">
        <v>0</v>
      </c>
      <c r="G68" s="8">
        <v>0</v>
      </c>
      <c r="H68" s="8">
        <v>0</v>
      </c>
      <c r="I68" s="8">
        <v>0</v>
      </c>
      <c r="J68" s="7">
        <v>20</v>
      </c>
      <c r="K68" s="7">
        <v>0</v>
      </c>
      <c r="L68" s="7">
        <v>14</v>
      </c>
      <c r="M68" s="13">
        <f>SUM(E68:L68)</f>
        <v>34</v>
      </c>
      <c r="N68" s="10">
        <f>MIN(E68:L68)</f>
        <v>0</v>
      </c>
      <c r="O68" s="12">
        <f>SUM(E68:L68)-N68</f>
        <v>34</v>
      </c>
      <c r="Q68" s="9"/>
      <c r="R68" s="9"/>
    </row>
    <row r="69" spans="1:18" ht="18.75" customHeight="1">
      <c r="A69" s="6">
        <f t="shared" si="0"/>
        <v>43</v>
      </c>
      <c r="B69" s="11" t="s">
        <v>22</v>
      </c>
      <c r="C69" s="11" t="s">
        <v>227</v>
      </c>
      <c r="D69" s="14" t="s">
        <v>228</v>
      </c>
      <c r="E69" s="7">
        <v>0</v>
      </c>
      <c r="F69" s="8">
        <v>0</v>
      </c>
      <c r="G69" s="8">
        <v>32</v>
      </c>
      <c r="H69" s="8">
        <v>0</v>
      </c>
      <c r="I69" s="7">
        <v>0</v>
      </c>
      <c r="J69" s="8">
        <v>0</v>
      </c>
      <c r="K69" s="7">
        <v>0</v>
      </c>
      <c r="L69" s="7">
        <v>0</v>
      </c>
      <c r="M69" s="13">
        <f>SUM(E69:L69)</f>
        <v>32</v>
      </c>
      <c r="N69" s="10">
        <f>MIN(E69:L69)</f>
        <v>0</v>
      </c>
      <c r="O69" s="12">
        <f>SUM(E69:L69)-N69</f>
        <v>32</v>
      </c>
      <c r="Q69" s="9"/>
      <c r="R69" s="9"/>
    </row>
    <row r="70" spans="1:18" ht="18.75" customHeight="1">
      <c r="A70" s="6">
        <f t="shared" si="0"/>
        <v>43</v>
      </c>
      <c r="B70" s="11" t="s">
        <v>142</v>
      </c>
      <c r="C70" s="11" t="s">
        <v>381</v>
      </c>
      <c r="D70" s="14" t="s">
        <v>382</v>
      </c>
      <c r="E70" s="8">
        <v>0</v>
      </c>
      <c r="F70" s="7">
        <v>0</v>
      </c>
      <c r="G70" s="8">
        <v>0</v>
      </c>
      <c r="H70" s="8">
        <v>0</v>
      </c>
      <c r="I70" s="8">
        <v>0</v>
      </c>
      <c r="J70" s="7">
        <v>0</v>
      </c>
      <c r="K70" s="7">
        <v>0</v>
      </c>
      <c r="L70" s="7">
        <v>32</v>
      </c>
      <c r="M70" s="13">
        <f>SUM(E70:L70)</f>
        <v>32</v>
      </c>
      <c r="N70" s="10">
        <f>MIN(E70:L70)</f>
        <v>0</v>
      </c>
      <c r="O70" s="12">
        <f>SUM(E70:L70)-N70</f>
        <v>32</v>
      </c>
      <c r="Q70" s="9"/>
      <c r="R70" s="9"/>
    </row>
    <row r="71" spans="1:18" ht="18.75" customHeight="1">
      <c r="A71" s="6">
        <f aca="true" t="shared" si="1" ref="A71:A81">IF(O71=O70,A70,A70+1)</f>
        <v>44</v>
      </c>
      <c r="B71" s="11" t="s">
        <v>15</v>
      </c>
      <c r="C71" s="11" t="s">
        <v>41</v>
      </c>
      <c r="D71" s="14" t="s">
        <v>138</v>
      </c>
      <c r="E71" s="7">
        <v>30</v>
      </c>
      <c r="F71" s="8">
        <v>0</v>
      </c>
      <c r="G71" s="8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13">
        <f>SUM(E71:L71)</f>
        <v>30</v>
      </c>
      <c r="N71" s="10">
        <f>MIN(E71:L71)</f>
        <v>0</v>
      </c>
      <c r="O71" s="12">
        <f>SUM(E71:L71)-N71</f>
        <v>30</v>
      </c>
      <c r="Q71" s="9"/>
      <c r="R71" s="9"/>
    </row>
    <row r="72" spans="1:18" ht="18.75" customHeight="1">
      <c r="A72" s="6">
        <f t="shared" si="1"/>
        <v>45</v>
      </c>
      <c r="B72" s="11" t="s">
        <v>19</v>
      </c>
      <c r="C72" s="11" t="s">
        <v>332</v>
      </c>
      <c r="D72" s="14" t="s">
        <v>333</v>
      </c>
      <c r="E72" s="7">
        <v>0</v>
      </c>
      <c r="F72" s="8">
        <v>0</v>
      </c>
      <c r="G72" s="8">
        <v>0</v>
      </c>
      <c r="H72" s="8">
        <v>0</v>
      </c>
      <c r="I72" s="7">
        <v>0</v>
      </c>
      <c r="J72" s="8">
        <v>0</v>
      </c>
      <c r="K72" s="7">
        <v>28</v>
      </c>
      <c r="L72" s="7">
        <v>0</v>
      </c>
      <c r="M72" s="13">
        <f>SUM(E72:L72)</f>
        <v>28</v>
      </c>
      <c r="N72" s="10">
        <f>MIN(E72:L72)</f>
        <v>0</v>
      </c>
      <c r="O72" s="12">
        <f>SUM(E72:L72)-N72</f>
        <v>28</v>
      </c>
      <c r="Q72" s="9"/>
      <c r="R72" s="9"/>
    </row>
    <row r="73" spans="1:18" ht="18.75" customHeight="1">
      <c r="A73" s="6">
        <f t="shared" si="1"/>
        <v>45</v>
      </c>
      <c r="B73" s="11" t="s">
        <v>134</v>
      </c>
      <c r="C73" s="11" t="s">
        <v>116</v>
      </c>
      <c r="D73" s="14" t="s">
        <v>383</v>
      </c>
      <c r="E73" s="8">
        <v>0</v>
      </c>
      <c r="F73" s="8">
        <v>0</v>
      </c>
      <c r="G73" s="8">
        <v>0</v>
      </c>
      <c r="H73" s="7">
        <v>0</v>
      </c>
      <c r="I73" s="7">
        <v>0</v>
      </c>
      <c r="J73" s="8">
        <v>0</v>
      </c>
      <c r="K73" s="7">
        <v>0</v>
      </c>
      <c r="L73" s="7">
        <v>28</v>
      </c>
      <c r="M73" s="13">
        <f>SUM(E73:L73)</f>
        <v>28</v>
      </c>
      <c r="N73" s="10">
        <f>MIN(E73:L73)</f>
        <v>0</v>
      </c>
      <c r="O73" s="12">
        <f>SUM(E73:L73)-N73</f>
        <v>28</v>
      </c>
      <c r="Q73" s="9"/>
      <c r="R73" s="9"/>
    </row>
    <row r="74" spans="1:18" ht="18.75" customHeight="1">
      <c r="A74" s="6">
        <f t="shared" si="1"/>
        <v>46</v>
      </c>
      <c r="B74" s="11" t="s">
        <v>19</v>
      </c>
      <c r="C74" s="11" t="s">
        <v>236</v>
      </c>
      <c r="D74" s="14" t="s">
        <v>237</v>
      </c>
      <c r="E74" s="7">
        <v>0</v>
      </c>
      <c r="F74" s="8">
        <v>0</v>
      </c>
      <c r="G74" s="8">
        <v>10</v>
      </c>
      <c r="H74" s="7">
        <v>0</v>
      </c>
      <c r="I74" s="7">
        <v>0</v>
      </c>
      <c r="J74" s="7">
        <v>0</v>
      </c>
      <c r="K74" s="7">
        <v>16</v>
      </c>
      <c r="L74" s="7">
        <v>0</v>
      </c>
      <c r="M74" s="13">
        <f>SUM(E74:L74)</f>
        <v>26</v>
      </c>
      <c r="N74" s="10">
        <f>MIN(E74:L74)</f>
        <v>0</v>
      </c>
      <c r="O74" s="12">
        <f>SUM(E74:L74)-N74</f>
        <v>26</v>
      </c>
      <c r="Q74" s="9"/>
      <c r="R74" s="9"/>
    </row>
    <row r="75" spans="1:18" ht="18.75" customHeight="1">
      <c r="A75" s="6">
        <f t="shared" si="1"/>
        <v>47</v>
      </c>
      <c r="B75" s="11" t="s">
        <v>142</v>
      </c>
      <c r="C75" s="11" t="s">
        <v>121</v>
      </c>
      <c r="D75" s="14" t="s">
        <v>144</v>
      </c>
      <c r="E75" s="8">
        <v>22</v>
      </c>
      <c r="F75" s="7">
        <v>0</v>
      </c>
      <c r="G75" s="8">
        <v>0</v>
      </c>
      <c r="H75" s="8">
        <v>0</v>
      </c>
      <c r="I75" s="8">
        <v>0</v>
      </c>
      <c r="J75" s="7">
        <v>0</v>
      </c>
      <c r="K75" s="7">
        <v>0</v>
      </c>
      <c r="L75" s="7">
        <v>0</v>
      </c>
      <c r="M75" s="13">
        <f>SUM(E75:L75)</f>
        <v>22</v>
      </c>
      <c r="N75" s="10">
        <f>MIN(E75:L75)</f>
        <v>0</v>
      </c>
      <c r="O75" s="12">
        <f>SUM(E75:L75)-N75</f>
        <v>22</v>
      </c>
      <c r="Q75" s="9"/>
      <c r="R75" s="9"/>
    </row>
    <row r="76" spans="1:18" ht="18.75" customHeight="1">
      <c r="A76" s="6">
        <f t="shared" si="1"/>
        <v>47</v>
      </c>
      <c r="B76" s="11" t="s">
        <v>42</v>
      </c>
      <c r="C76" s="11" t="s">
        <v>43</v>
      </c>
      <c r="D76" s="14" t="s">
        <v>334</v>
      </c>
      <c r="E76" s="7">
        <v>0</v>
      </c>
      <c r="F76" s="8">
        <v>0</v>
      </c>
      <c r="G76" s="8">
        <v>0</v>
      </c>
      <c r="H76" s="8">
        <v>0</v>
      </c>
      <c r="I76" s="7">
        <v>0</v>
      </c>
      <c r="J76" s="8">
        <v>0</v>
      </c>
      <c r="K76" s="7">
        <v>22</v>
      </c>
      <c r="L76" s="7">
        <v>0</v>
      </c>
      <c r="M76" s="13">
        <f>SUM(E76:L76)</f>
        <v>22</v>
      </c>
      <c r="N76" s="10">
        <f>MIN(E76:L76)</f>
        <v>0</v>
      </c>
      <c r="O76" s="12">
        <f>SUM(E76:L76)-N76</f>
        <v>22</v>
      </c>
      <c r="Q76" s="9"/>
      <c r="R76" s="9"/>
    </row>
    <row r="77" spans="1:18" ht="18.75" customHeight="1">
      <c r="A77" s="6">
        <f t="shared" si="1"/>
        <v>48</v>
      </c>
      <c r="B77" s="11" t="s">
        <v>134</v>
      </c>
      <c r="C77" s="11" t="s">
        <v>124</v>
      </c>
      <c r="D77" s="14" t="s">
        <v>68</v>
      </c>
      <c r="E77" s="7">
        <v>20</v>
      </c>
      <c r="F77" s="8">
        <v>0</v>
      </c>
      <c r="G77" s="8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13">
        <f>SUM(E77:L77)</f>
        <v>20</v>
      </c>
      <c r="N77" s="10">
        <f>MIN(E77:L77)</f>
        <v>0</v>
      </c>
      <c r="O77" s="12">
        <f>SUM(E77:L77)-N77</f>
        <v>20</v>
      </c>
      <c r="Q77" s="9"/>
      <c r="R77" s="9"/>
    </row>
    <row r="78" spans="1:18" ht="18.75" customHeight="1">
      <c r="A78" s="6">
        <f t="shared" si="1"/>
        <v>48</v>
      </c>
      <c r="B78" s="11" t="s">
        <v>134</v>
      </c>
      <c r="C78" s="11" t="s">
        <v>124</v>
      </c>
      <c r="D78" s="14" t="s">
        <v>145</v>
      </c>
      <c r="E78" s="7">
        <v>20</v>
      </c>
      <c r="F78" s="8">
        <v>0</v>
      </c>
      <c r="G78" s="8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13">
        <f>SUM(E78:L78)</f>
        <v>20</v>
      </c>
      <c r="N78" s="10">
        <f>MIN(E78:L78)</f>
        <v>0</v>
      </c>
      <c r="O78" s="12">
        <f>SUM(E78:L78)-N78</f>
        <v>20</v>
      </c>
      <c r="Q78" s="9"/>
      <c r="R78" s="9"/>
    </row>
    <row r="79" spans="1:18" ht="18.75" customHeight="1">
      <c r="A79" s="6">
        <f t="shared" si="1"/>
        <v>49</v>
      </c>
      <c r="B79" s="11" t="s">
        <v>19</v>
      </c>
      <c r="C79" s="11" t="s">
        <v>335</v>
      </c>
      <c r="D79" s="14" t="s">
        <v>336</v>
      </c>
      <c r="E79" s="7">
        <v>0</v>
      </c>
      <c r="F79" s="8">
        <v>0</v>
      </c>
      <c r="G79" s="8">
        <v>0</v>
      </c>
      <c r="H79" s="8">
        <v>0</v>
      </c>
      <c r="I79" s="7">
        <v>0</v>
      </c>
      <c r="J79" s="8">
        <v>0</v>
      </c>
      <c r="K79" s="7">
        <v>18</v>
      </c>
      <c r="L79" s="7">
        <v>0</v>
      </c>
      <c r="M79" s="13">
        <f>SUM(E79:L79)</f>
        <v>18</v>
      </c>
      <c r="N79" s="10">
        <f>MIN(E79:L79)</f>
        <v>0</v>
      </c>
      <c r="O79" s="12">
        <f>SUM(E79:L79)-N79</f>
        <v>18</v>
      </c>
      <c r="Q79" s="9"/>
      <c r="R79" s="9"/>
    </row>
    <row r="80" spans="1:18" ht="18.75" customHeight="1">
      <c r="A80" s="6">
        <f t="shared" si="1"/>
        <v>49</v>
      </c>
      <c r="B80" s="11" t="s">
        <v>19</v>
      </c>
      <c r="C80" s="11" t="s">
        <v>335</v>
      </c>
      <c r="D80" s="14" t="s">
        <v>337</v>
      </c>
      <c r="E80" s="7">
        <v>0</v>
      </c>
      <c r="F80" s="8">
        <v>0</v>
      </c>
      <c r="G80" s="8">
        <v>0</v>
      </c>
      <c r="H80" s="8">
        <v>0</v>
      </c>
      <c r="I80" s="7">
        <v>0</v>
      </c>
      <c r="J80" s="8">
        <v>0</v>
      </c>
      <c r="K80" s="7">
        <v>18</v>
      </c>
      <c r="L80" s="7">
        <v>0</v>
      </c>
      <c r="M80" s="13">
        <f>SUM(E80:L80)</f>
        <v>18</v>
      </c>
      <c r="N80" s="10">
        <f>MIN(E80:L80)</f>
        <v>0</v>
      </c>
      <c r="O80" s="12">
        <f>SUM(E80:L80)-N80</f>
        <v>18</v>
      </c>
      <c r="Q80" s="9"/>
      <c r="R80" s="9"/>
    </row>
    <row r="81" spans="1:18" ht="18.75" customHeight="1">
      <c r="A81" s="6">
        <f t="shared" si="1"/>
        <v>50</v>
      </c>
      <c r="B81" s="11" t="s">
        <v>19</v>
      </c>
      <c r="C81" s="11" t="s">
        <v>236</v>
      </c>
      <c r="D81" s="14" t="s">
        <v>338</v>
      </c>
      <c r="E81" s="7">
        <v>0</v>
      </c>
      <c r="F81" s="8">
        <v>0</v>
      </c>
      <c r="G81" s="8">
        <v>0</v>
      </c>
      <c r="H81" s="7">
        <v>0</v>
      </c>
      <c r="I81" s="7">
        <v>0</v>
      </c>
      <c r="J81" s="7">
        <v>0</v>
      </c>
      <c r="K81" s="7">
        <v>16</v>
      </c>
      <c r="L81" s="7">
        <v>0</v>
      </c>
      <c r="M81" s="13">
        <f>SUM(E81:L81)</f>
        <v>16</v>
      </c>
      <c r="N81" s="10">
        <f>MIN(E81:L81)</f>
        <v>0</v>
      </c>
      <c r="O81" s="12">
        <f>SUM(E81:L81)-N81</f>
        <v>16</v>
      </c>
      <c r="Q81" s="9"/>
      <c r="R81" s="9"/>
    </row>
    <row r="82" spans="1:15" ht="18.75" customHeight="1">
      <c r="A82" s="6">
        <f>IF(O82=O81,A81,A81+1)</f>
        <v>51</v>
      </c>
      <c r="B82" s="11" t="s">
        <v>15</v>
      </c>
      <c r="C82" s="11" t="s">
        <v>69</v>
      </c>
      <c r="D82" s="14" t="s">
        <v>66</v>
      </c>
      <c r="E82" s="7">
        <v>12</v>
      </c>
      <c r="F82" s="8">
        <v>0</v>
      </c>
      <c r="G82" s="8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13">
        <f>SUM(E82:L82)</f>
        <v>12</v>
      </c>
      <c r="N82" s="10">
        <f>MIN(E82:L82)</f>
        <v>0</v>
      </c>
      <c r="O82" s="12">
        <f>SUM(E82:L82)-N82</f>
        <v>12</v>
      </c>
    </row>
    <row r="83" spans="1:15" ht="18.75" customHeight="1">
      <c r="A83" s="6">
        <f>IF(O83=O82,A82,A82+1)</f>
        <v>51</v>
      </c>
      <c r="B83" s="11" t="s">
        <v>15</v>
      </c>
      <c r="C83" s="11" t="s">
        <v>69</v>
      </c>
      <c r="D83" s="14" t="s">
        <v>67</v>
      </c>
      <c r="E83" s="7">
        <v>12</v>
      </c>
      <c r="F83" s="8">
        <v>0</v>
      </c>
      <c r="G83" s="8">
        <v>0</v>
      </c>
      <c r="H83" s="8">
        <v>0</v>
      </c>
      <c r="I83" s="7">
        <v>0</v>
      </c>
      <c r="J83" s="8">
        <v>0</v>
      </c>
      <c r="K83" s="7">
        <v>0</v>
      </c>
      <c r="L83" s="7">
        <v>0</v>
      </c>
      <c r="M83" s="13">
        <f>SUM(E83:L83)</f>
        <v>12</v>
      </c>
      <c r="N83" s="10">
        <f>MIN(E83:L83)</f>
        <v>0</v>
      </c>
      <c r="O83" s="12">
        <f>SUM(E83:L83)-N83</f>
        <v>12</v>
      </c>
    </row>
    <row r="84" spans="1:15" ht="18.75" customHeight="1">
      <c r="A84" s="6">
        <f>IF(O84=O83,A83,A83+1)</f>
        <v>52</v>
      </c>
      <c r="B84" s="11" t="s">
        <v>19</v>
      </c>
      <c r="C84" s="11" t="s">
        <v>236</v>
      </c>
      <c r="D84" s="14" t="s">
        <v>82</v>
      </c>
      <c r="E84" s="7">
        <v>0</v>
      </c>
      <c r="F84" s="8">
        <v>0</v>
      </c>
      <c r="G84" s="8">
        <v>10</v>
      </c>
      <c r="H84" s="8">
        <v>0</v>
      </c>
      <c r="I84" s="7">
        <v>0</v>
      </c>
      <c r="J84" s="8">
        <v>0</v>
      </c>
      <c r="K84" s="7">
        <v>0</v>
      </c>
      <c r="L84" s="7">
        <v>0</v>
      </c>
      <c r="M84" s="13">
        <f>SUM(E84:L84)</f>
        <v>10</v>
      </c>
      <c r="N84" s="10">
        <f>MIN(E84:L84)</f>
        <v>0</v>
      </c>
      <c r="O84" s="12">
        <f>SUM(E84:L84)-N84</f>
        <v>10</v>
      </c>
    </row>
    <row r="85" spans="1:15" ht="18.75" customHeight="1">
      <c r="A85" s="6">
        <f>IF(O85=O84,A84,A84+1)</f>
        <v>52</v>
      </c>
      <c r="B85" s="11"/>
      <c r="C85" s="11" t="s">
        <v>384</v>
      </c>
      <c r="D85" s="14" t="s">
        <v>385</v>
      </c>
      <c r="E85" s="8">
        <v>0</v>
      </c>
      <c r="F85" s="8">
        <v>0</v>
      </c>
      <c r="G85" s="8">
        <v>0</v>
      </c>
      <c r="H85" s="7">
        <v>0</v>
      </c>
      <c r="I85" s="7">
        <v>0</v>
      </c>
      <c r="J85" s="8">
        <v>0</v>
      </c>
      <c r="K85" s="7">
        <v>0</v>
      </c>
      <c r="L85" s="7">
        <v>10</v>
      </c>
      <c r="M85" s="13">
        <f>SUM(E85:L85)</f>
        <v>10</v>
      </c>
      <c r="N85" s="10">
        <f>MIN(E85:L85)</f>
        <v>0</v>
      </c>
      <c r="O85" s="12">
        <f>SUM(E85:L85)-N85</f>
        <v>10</v>
      </c>
    </row>
    <row r="86" spans="1:15" ht="18.75" customHeight="1">
      <c r="A86" s="6">
        <f>IF(O86=O85,A85,A85+1)</f>
        <v>52</v>
      </c>
      <c r="B86" s="11"/>
      <c r="C86" s="11" t="s">
        <v>384</v>
      </c>
      <c r="D86" s="14" t="s">
        <v>386</v>
      </c>
      <c r="E86" s="8">
        <v>0</v>
      </c>
      <c r="F86" s="8">
        <v>0</v>
      </c>
      <c r="G86" s="8">
        <v>0</v>
      </c>
      <c r="H86" s="7">
        <v>0</v>
      </c>
      <c r="I86" s="7">
        <v>0</v>
      </c>
      <c r="J86" s="8">
        <v>0</v>
      </c>
      <c r="K86" s="7">
        <v>0</v>
      </c>
      <c r="L86" s="7">
        <v>10</v>
      </c>
      <c r="M86" s="13">
        <f>SUM(E86:L86)</f>
        <v>10</v>
      </c>
      <c r="N86" s="10">
        <f>MIN(E86:L86)</f>
        <v>0</v>
      </c>
      <c r="O86" s="12">
        <f>SUM(E86:L86)-N86</f>
        <v>10</v>
      </c>
    </row>
  </sheetData>
  <sheetProtection/>
  <mergeCells count="8">
    <mergeCell ref="A2:O2"/>
    <mergeCell ref="A3:A4"/>
    <mergeCell ref="B3:B4"/>
    <mergeCell ref="C3:C4"/>
    <mergeCell ref="D3:D4"/>
    <mergeCell ref="E3:L3"/>
    <mergeCell ref="M3:M4"/>
    <mergeCell ref="O3:O4"/>
  </mergeCells>
  <printOptions/>
  <pageMargins left="0.11811023622047245" right="0" top="0.7480314960629921" bottom="0.7480314960629921" header="0.31496062992125984" footer="0.31496062992125984"/>
  <pageSetup horizontalDpi="200" verticalDpi="2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30"/>
  <sheetViews>
    <sheetView zoomScale="85" zoomScaleNormal="85" zoomScalePageLayoutView="0" workbookViewId="0" topLeftCell="A1">
      <selection activeCell="A2" sqref="A2:T2"/>
    </sheetView>
  </sheetViews>
  <sheetFormatPr defaultColWidth="11.421875" defaultRowHeight="12.75"/>
  <cols>
    <col min="1" max="1" width="4.28125" style="15" customWidth="1"/>
    <col min="2" max="2" width="16.140625" style="15" customWidth="1"/>
    <col min="3" max="3" width="20.00390625" style="15" customWidth="1"/>
    <col min="4" max="4" width="17.28125" style="17" customWidth="1"/>
    <col min="5" max="5" width="8.00390625" style="15" customWidth="1"/>
    <col min="6" max="6" width="6.57421875" style="84" bestFit="1" customWidth="1"/>
    <col min="7" max="7" width="14.8515625" style="16" customWidth="1"/>
    <col min="8" max="8" width="5.7109375" style="15" customWidth="1"/>
    <col min="9" max="9" width="6.7109375" style="15" customWidth="1"/>
    <col min="10" max="10" width="5.7109375" style="15" customWidth="1"/>
    <col min="11" max="11" width="6.7109375" style="15" customWidth="1"/>
    <col min="12" max="12" width="5.7109375" style="15" customWidth="1"/>
    <col min="13" max="13" width="6.7109375" style="15" customWidth="1"/>
    <col min="14" max="14" width="5.7109375" style="15" customWidth="1"/>
    <col min="15" max="15" width="6.7109375" style="15" customWidth="1"/>
    <col min="16" max="16" width="5.7109375" style="15" customWidth="1"/>
    <col min="17" max="17" width="6.7109375" style="15" customWidth="1"/>
    <col min="18" max="18" width="5.7109375" style="15" customWidth="1"/>
    <col min="19" max="19" width="6.7109375" style="15" customWidth="1"/>
    <col min="20" max="20" width="9.421875" style="85" bestFit="1" customWidth="1"/>
    <col min="21" max="16384" width="11.421875" style="15" customWidth="1"/>
  </cols>
  <sheetData>
    <row r="1" ht="69" customHeight="1"/>
    <row r="2" spans="1:20" ht="15.75">
      <c r="A2" s="117" t="s">
        <v>339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1" ht="12" customHeight="1">
      <c r="A3" s="118" t="s">
        <v>63</v>
      </c>
      <c r="B3" s="118" t="s">
        <v>62</v>
      </c>
      <c r="C3" s="118" t="s">
        <v>61</v>
      </c>
      <c r="D3" s="122" t="s">
        <v>60</v>
      </c>
      <c r="E3" s="118" t="s">
        <v>59</v>
      </c>
      <c r="F3" s="124" t="s">
        <v>58</v>
      </c>
      <c r="G3" s="118" t="s">
        <v>57</v>
      </c>
      <c r="H3" s="115">
        <v>1</v>
      </c>
      <c r="I3" s="116" t="s">
        <v>74</v>
      </c>
      <c r="J3" s="115">
        <v>2</v>
      </c>
      <c r="K3" s="116" t="s">
        <v>74</v>
      </c>
      <c r="L3" s="115">
        <v>3</v>
      </c>
      <c r="M3" s="116" t="s">
        <v>74</v>
      </c>
      <c r="N3" s="115">
        <v>4</v>
      </c>
      <c r="O3" s="116" t="s">
        <v>74</v>
      </c>
      <c r="P3" s="115">
        <v>5</v>
      </c>
      <c r="Q3" s="116" t="s">
        <v>74</v>
      </c>
      <c r="R3" s="115">
        <v>6</v>
      </c>
      <c r="S3" s="116" t="s">
        <v>74</v>
      </c>
      <c r="T3" s="121" t="s">
        <v>153</v>
      </c>
      <c r="U3" s="16"/>
    </row>
    <row r="4" spans="1:21" ht="12" customHeight="1">
      <c r="A4" s="118"/>
      <c r="B4" s="118"/>
      <c r="C4" s="118"/>
      <c r="D4" s="123"/>
      <c r="E4" s="118"/>
      <c r="F4" s="124"/>
      <c r="G4" s="118"/>
      <c r="H4" s="115"/>
      <c r="I4" s="116"/>
      <c r="J4" s="115"/>
      <c r="K4" s="116"/>
      <c r="L4" s="115"/>
      <c r="M4" s="116"/>
      <c r="N4" s="115"/>
      <c r="O4" s="116"/>
      <c r="P4" s="115"/>
      <c r="Q4" s="116"/>
      <c r="R4" s="115"/>
      <c r="S4" s="116"/>
      <c r="T4" s="121"/>
      <c r="U4" s="16"/>
    </row>
    <row r="5" spans="1:21" ht="24.75" customHeight="1">
      <c r="A5" s="19">
        <v>1</v>
      </c>
      <c r="B5" s="20" t="s">
        <v>159</v>
      </c>
      <c r="C5" s="89" t="s">
        <v>340</v>
      </c>
      <c r="D5" s="90" t="s">
        <v>352</v>
      </c>
      <c r="E5" s="22">
        <f aca="true" t="shared" si="0" ref="E5:E30">SUM(H5,J5,L5,N5,P5,R5)-T5</f>
        <v>738</v>
      </c>
      <c r="F5" s="86">
        <v>32</v>
      </c>
      <c r="G5" s="87" t="s">
        <v>297</v>
      </c>
      <c r="H5" s="44">
        <v>122</v>
      </c>
      <c r="I5" s="45">
        <v>12.283</v>
      </c>
      <c r="J5" s="44">
        <v>123</v>
      </c>
      <c r="K5" s="48">
        <v>12.254</v>
      </c>
      <c r="L5" s="94">
        <v>123</v>
      </c>
      <c r="M5" s="48">
        <v>12.217</v>
      </c>
      <c r="N5" s="94">
        <v>123</v>
      </c>
      <c r="O5" s="45">
        <v>12.386</v>
      </c>
      <c r="P5" s="94">
        <v>124</v>
      </c>
      <c r="Q5" s="95">
        <v>12.174</v>
      </c>
      <c r="R5" s="94">
        <v>123</v>
      </c>
      <c r="S5" s="95">
        <v>12.35</v>
      </c>
      <c r="T5" s="50"/>
      <c r="U5" s="83"/>
    </row>
    <row r="6" spans="1:21" ht="24.75" customHeight="1">
      <c r="A6" s="19">
        <v>2</v>
      </c>
      <c r="B6" s="20" t="s">
        <v>161</v>
      </c>
      <c r="C6" s="20" t="s">
        <v>73</v>
      </c>
      <c r="D6" s="90" t="s">
        <v>353</v>
      </c>
      <c r="E6" s="22">
        <f t="shared" si="0"/>
        <v>725</v>
      </c>
      <c r="F6" s="86">
        <v>40</v>
      </c>
      <c r="G6" s="87" t="s">
        <v>297</v>
      </c>
      <c r="H6" s="44">
        <v>121</v>
      </c>
      <c r="I6" s="45">
        <v>12.574</v>
      </c>
      <c r="J6" s="44">
        <v>121</v>
      </c>
      <c r="K6" s="48">
        <v>12.529</v>
      </c>
      <c r="L6" s="44">
        <v>121</v>
      </c>
      <c r="M6" s="48">
        <v>12.501</v>
      </c>
      <c r="N6" s="44">
        <v>121</v>
      </c>
      <c r="O6" s="45">
        <v>12.604</v>
      </c>
      <c r="P6" s="44">
        <v>122</v>
      </c>
      <c r="Q6" s="45">
        <v>12.525</v>
      </c>
      <c r="R6" s="44">
        <v>119</v>
      </c>
      <c r="S6" s="45">
        <v>12.676</v>
      </c>
      <c r="T6" s="50"/>
      <c r="U6" s="16"/>
    </row>
    <row r="7" spans="1:21" ht="24.75" customHeight="1">
      <c r="A7" s="19">
        <v>3</v>
      </c>
      <c r="B7" s="27" t="s">
        <v>277</v>
      </c>
      <c r="C7" s="20" t="s">
        <v>340</v>
      </c>
      <c r="D7" s="90" t="s">
        <v>354</v>
      </c>
      <c r="E7" s="22">
        <f t="shared" si="0"/>
        <v>724</v>
      </c>
      <c r="F7" s="86">
        <v>43</v>
      </c>
      <c r="G7" s="87" t="s">
        <v>297</v>
      </c>
      <c r="H7" s="44">
        <v>121</v>
      </c>
      <c r="I7" s="45">
        <v>12.556</v>
      </c>
      <c r="J7" s="44">
        <v>121</v>
      </c>
      <c r="K7" s="52">
        <v>12.571</v>
      </c>
      <c r="L7" s="94">
        <v>123</v>
      </c>
      <c r="M7" s="45">
        <v>12.488</v>
      </c>
      <c r="N7" s="44">
        <v>120</v>
      </c>
      <c r="O7" s="45">
        <v>12.658</v>
      </c>
      <c r="P7" s="44">
        <v>119</v>
      </c>
      <c r="Q7" s="45">
        <v>12.709</v>
      </c>
      <c r="R7" s="44">
        <v>120</v>
      </c>
      <c r="S7" s="45">
        <v>12.744</v>
      </c>
      <c r="T7" s="62"/>
      <c r="U7" s="16"/>
    </row>
    <row r="8" spans="1:21" ht="24.75" customHeight="1">
      <c r="A8" s="19">
        <v>4</v>
      </c>
      <c r="B8" s="20" t="s">
        <v>341</v>
      </c>
      <c r="C8" s="89" t="s">
        <v>342</v>
      </c>
      <c r="D8" s="90" t="s">
        <v>355</v>
      </c>
      <c r="E8" s="22">
        <f t="shared" si="0"/>
        <v>722</v>
      </c>
      <c r="F8" s="86">
        <v>10</v>
      </c>
      <c r="G8" s="87" t="s">
        <v>297</v>
      </c>
      <c r="H8" s="96">
        <v>125</v>
      </c>
      <c r="I8" s="45">
        <v>12.232</v>
      </c>
      <c r="J8" s="94">
        <v>124</v>
      </c>
      <c r="K8" s="97">
        <v>12.13</v>
      </c>
      <c r="L8" s="44">
        <v>122</v>
      </c>
      <c r="M8" s="95">
        <v>12.207</v>
      </c>
      <c r="N8" s="44">
        <v>121</v>
      </c>
      <c r="O8" s="45">
        <v>12.47</v>
      </c>
      <c r="P8" s="44">
        <v>120</v>
      </c>
      <c r="Q8" s="45">
        <v>12.513</v>
      </c>
      <c r="R8" s="44">
        <v>118</v>
      </c>
      <c r="S8" s="45">
        <v>12.665</v>
      </c>
      <c r="T8" s="50">
        <v>8</v>
      </c>
      <c r="U8" s="16"/>
    </row>
    <row r="9" spans="1:21" ht="24.75" customHeight="1">
      <c r="A9" s="19">
        <v>5</v>
      </c>
      <c r="B9" s="27" t="s">
        <v>154</v>
      </c>
      <c r="C9" s="89" t="s">
        <v>343</v>
      </c>
      <c r="D9" s="90" t="s">
        <v>356</v>
      </c>
      <c r="E9" s="22">
        <f t="shared" si="0"/>
        <v>721</v>
      </c>
      <c r="F9" s="86">
        <v>7</v>
      </c>
      <c r="G9" s="87" t="s">
        <v>297</v>
      </c>
      <c r="H9" s="44">
        <v>122</v>
      </c>
      <c r="I9" s="48">
        <v>12.384</v>
      </c>
      <c r="J9" s="44">
        <v>123</v>
      </c>
      <c r="K9" s="45">
        <v>12.167</v>
      </c>
      <c r="L9" s="44">
        <v>122</v>
      </c>
      <c r="M9" s="45">
        <v>12.303</v>
      </c>
      <c r="N9" s="44">
        <v>122</v>
      </c>
      <c r="O9" s="95">
        <v>12.385</v>
      </c>
      <c r="P9" s="44">
        <v>122</v>
      </c>
      <c r="Q9" s="45">
        <v>12.642</v>
      </c>
      <c r="R9" s="44">
        <v>120</v>
      </c>
      <c r="S9" s="45">
        <v>12.642</v>
      </c>
      <c r="T9" s="50">
        <v>10</v>
      </c>
      <c r="U9" s="16"/>
    </row>
    <row r="10" spans="1:21" ht="24.75" customHeight="1">
      <c r="A10" s="19">
        <v>6</v>
      </c>
      <c r="B10" s="20" t="s">
        <v>255</v>
      </c>
      <c r="C10" s="89" t="s">
        <v>344</v>
      </c>
      <c r="D10" s="90" t="s">
        <v>357</v>
      </c>
      <c r="E10" s="22">
        <f t="shared" si="0"/>
        <v>720</v>
      </c>
      <c r="F10" s="88">
        <v>41</v>
      </c>
      <c r="G10" s="87" t="s">
        <v>297</v>
      </c>
      <c r="H10" s="44">
        <v>123</v>
      </c>
      <c r="I10" s="95">
        <v>12.222</v>
      </c>
      <c r="J10" s="44">
        <v>120</v>
      </c>
      <c r="K10" s="45">
        <v>12.475</v>
      </c>
      <c r="L10" s="44">
        <v>120</v>
      </c>
      <c r="M10" s="45">
        <v>12.331</v>
      </c>
      <c r="N10" s="44">
        <v>120</v>
      </c>
      <c r="O10" s="45">
        <v>12.418</v>
      </c>
      <c r="P10" s="44">
        <v>119</v>
      </c>
      <c r="Q10" s="45">
        <v>12.597</v>
      </c>
      <c r="R10" s="44">
        <v>118</v>
      </c>
      <c r="S10" s="45">
        <v>12.786</v>
      </c>
      <c r="T10" s="62"/>
      <c r="U10" s="16"/>
    </row>
    <row r="11" spans="1:21" ht="24.75" customHeight="1">
      <c r="A11" s="19">
        <v>7</v>
      </c>
      <c r="B11" s="20" t="s">
        <v>165</v>
      </c>
      <c r="C11" s="89" t="s">
        <v>253</v>
      </c>
      <c r="D11" s="90" t="s">
        <v>358</v>
      </c>
      <c r="E11" s="22">
        <f t="shared" si="0"/>
        <v>720</v>
      </c>
      <c r="F11" s="86">
        <v>29</v>
      </c>
      <c r="G11" s="87" t="s">
        <v>297</v>
      </c>
      <c r="H11" s="44">
        <v>122</v>
      </c>
      <c r="I11" s="45">
        <v>12.339</v>
      </c>
      <c r="J11" s="44">
        <v>119</v>
      </c>
      <c r="K11" s="52">
        <v>12.474</v>
      </c>
      <c r="L11" s="44">
        <v>119</v>
      </c>
      <c r="M11" s="45">
        <v>12.505</v>
      </c>
      <c r="N11" s="44">
        <v>119</v>
      </c>
      <c r="O11" s="45">
        <v>12.58</v>
      </c>
      <c r="P11" s="44">
        <v>121</v>
      </c>
      <c r="Q11" s="45">
        <v>12.537</v>
      </c>
      <c r="R11" s="44">
        <v>120</v>
      </c>
      <c r="S11" s="45">
        <v>12.643</v>
      </c>
      <c r="T11" s="62"/>
      <c r="U11" s="16"/>
    </row>
    <row r="12" spans="1:21" ht="24.75" customHeight="1">
      <c r="A12" s="19">
        <v>8</v>
      </c>
      <c r="B12" s="20" t="s">
        <v>175</v>
      </c>
      <c r="C12" s="20" t="s">
        <v>345</v>
      </c>
      <c r="D12" s="90" t="s">
        <v>359</v>
      </c>
      <c r="E12" s="22">
        <f t="shared" si="0"/>
        <v>711</v>
      </c>
      <c r="F12" s="86">
        <v>10</v>
      </c>
      <c r="G12" s="87" t="s">
        <v>297</v>
      </c>
      <c r="H12" s="44">
        <v>122</v>
      </c>
      <c r="I12" s="52">
        <v>12.453</v>
      </c>
      <c r="J12" s="44">
        <v>122</v>
      </c>
      <c r="K12" s="45">
        <v>12.466</v>
      </c>
      <c r="L12" s="44">
        <v>116</v>
      </c>
      <c r="M12" s="45">
        <v>12.778</v>
      </c>
      <c r="N12" s="44">
        <v>119</v>
      </c>
      <c r="O12" s="45">
        <v>12.714</v>
      </c>
      <c r="P12" s="44">
        <v>118</v>
      </c>
      <c r="Q12" s="45">
        <v>12.809</v>
      </c>
      <c r="R12" s="44">
        <v>120</v>
      </c>
      <c r="S12" s="45">
        <v>12.763</v>
      </c>
      <c r="T12" s="50">
        <v>6</v>
      </c>
      <c r="U12" s="16"/>
    </row>
    <row r="13" spans="1:21" ht="24.75" customHeight="1">
      <c r="A13" s="19">
        <v>9</v>
      </c>
      <c r="B13" s="20" t="s">
        <v>304</v>
      </c>
      <c r="C13" s="89" t="s">
        <v>99</v>
      </c>
      <c r="D13" s="90" t="s">
        <v>360</v>
      </c>
      <c r="E13" s="22">
        <f t="shared" si="0"/>
        <v>704</v>
      </c>
      <c r="F13" s="86">
        <v>32</v>
      </c>
      <c r="G13" s="87" t="s">
        <v>297</v>
      </c>
      <c r="H13" s="44">
        <v>121</v>
      </c>
      <c r="I13" s="45">
        <v>12.469</v>
      </c>
      <c r="J13" s="44">
        <v>115</v>
      </c>
      <c r="K13" s="45">
        <v>12.856</v>
      </c>
      <c r="L13" s="44">
        <v>116</v>
      </c>
      <c r="M13" s="45">
        <v>12.823</v>
      </c>
      <c r="N13" s="44">
        <v>117</v>
      </c>
      <c r="O13" s="45">
        <v>12.832</v>
      </c>
      <c r="P13" s="44">
        <v>118</v>
      </c>
      <c r="Q13" s="45">
        <v>12.425</v>
      </c>
      <c r="R13" s="44">
        <v>117</v>
      </c>
      <c r="S13" s="45">
        <v>12.689</v>
      </c>
      <c r="T13" s="50"/>
      <c r="U13" s="16"/>
    </row>
    <row r="14" spans="1:21" ht="24.75" customHeight="1">
      <c r="A14" s="19">
        <v>10</v>
      </c>
      <c r="B14" s="20" t="s">
        <v>199</v>
      </c>
      <c r="C14" s="20" t="s">
        <v>346</v>
      </c>
      <c r="D14" s="90" t="s">
        <v>361</v>
      </c>
      <c r="E14" s="22">
        <f t="shared" si="0"/>
        <v>702</v>
      </c>
      <c r="F14" s="86">
        <v>29</v>
      </c>
      <c r="G14" s="87" t="s">
        <v>297</v>
      </c>
      <c r="H14" s="44">
        <v>120</v>
      </c>
      <c r="I14" s="45">
        <v>12.432</v>
      </c>
      <c r="J14" s="44">
        <v>121</v>
      </c>
      <c r="K14" s="45">
        <v>12.304</v>
      </c>
      <c r="L14" s="44">
        <v>119</v>
      </c>
      <c r="M14" s="45">
        <v>12.508</v>
      </c>
      <c r="N14" s="44">
        <v>114</v>
      </c>
      <c r="O14" s="45">
        <v>12.853</v>
      </c>
      <c r="P14" s="44">
        <v>113</v>
      </c>
      <c r="Q14" s="45">
        <v>12.83</v>
      </c>
      <c r="R14" s="44">
        <v>115</v>
      </c>
      <c r="S14" s="45">
        <v>12.805</v>
      </c>
      <c r="T14" s="53"/>
      <c r="U14" s="16"/>
    </row>
    <row r="15" spans="1:20" ht="24.75" customHeight="1">
      <c r="A15" s="19">
        <v>11</v>
      </c>
      <c r="B15" s="20" t="s">
        <v>192</v>
      </c>
      <c r="C15" s="20" t="s">
        <v>209</v>
      </c>
      <c r="D15" s="91" t="s">
        <v>362</v>
      </c>
      <c r="E15" s="22">
        <f t="shared" si="0"/>
        <v>701</v>
      </c>
      <c r="F15" s="86">
        <v>35</v>
      </c>
      <c r="G15" s="87" t="s">
        <v>297</v>
      </c>
      <c r="H15" s="44">
        <v>123</v>
      </c>
      <c r="I15" s="45">
        <v>12.331</v>
      </c>
      <c r="J15" s="44">
        <v>104</v>
      </c>
      <c r="K15" s="45">
        <v>12.667</v>
      </c>
      <c r="L15" s="44">
        <v>117</v>
      </c>
      <c r="M15" s="45">
        <v>12.503</v>
      </c>
      <c r="N15" s="44">
        <v>116</v>
      </c>
      <c r="O15" s="45">
        <v>12.724</v>
      </c>
      <c r="P15" s="44">
        <v>121</v>
      </c>
      <c r="Q15" s="45">
        <v>12.385</v>
      </c>
      <c r="R15" s="44">
        <v>122</v>
      </c>
      <c r="S15" s="45">
        <v>12.59</v>
      </c>
      <c r="T15" s="54">
        <v>2</v>
      </c>
    </row>
    <row r="16" spans="1:21" ht="24.75" customHeight="1">
      <c r="A16" s="19">
        <v>12</v>
      </c>
      <c r="B16" s="20" t="s">
        <v>347</v>
      </c>
      <c r="C16" s="20" t="s">
        <v>346</v>
      </c>
      <c r="D16" s="90" t="s">
        <v>363</v>
      </c>
      <c r="E16" s="22">
        <f t="shared" si="0"/>
        <v>698</v>
      </c>
      <c r="F16" s="86">
        <v>9</v>
      </c>
      <c r="G16" s="87" t="s">
        <v>297</v>
      </c>
      <c r="H16" s="44">
        <v>116</v>
      </c>
      <c r="I16" s="45">
        <v>12.647</v>
      </c>
      <c r="J16" s="44">
        <v>121</v>
      </c>
      <c r="K16" s="52">
        <v>12.421</v>
      </c>
      <c r="L16" s="44">
        <v>116</v>
      </c>
      <c r="M16" s="45">
        <v>12.653</v>
      </c>
      <c r="N16" s="44">
        <v>116</v>
      </c>
      <c r="O16" s="45">
        <v>12.708</v>
      </c>
      <c r="P16" s="44">
        <v>115</v>
      </c>
      <c r="Q16" s="45">
        <v>12.796</v>
      </c>
      <c r="R16" s="44">
        <v>114</v>
      </c>
      <c r="S16" s="45">
        <v>12.796</v>
      </c>
      <c r="T16" s="53"/>
      <c r="U16" s="16"/>
    </row>
    <row r="17" spans="1:21" ht="24.75" customHeight="1">
      <c r="A17" s="19">
        <v>13</v>
      </c>
      <c r="B17" s="20" t="s">
        <v>306</v>
      </c>
      <c r="C17" s="20" t="s">
        <v>173</v>
      </c>
      <c r="D17" s="90" t="s">
        <v>364</v>
      </c>
      <c r="E17" s="22">
        <f t="shared" si="0"/>
        <v>694</v>
      </c>
      <c r="F17" s="86">
        <v>31</v>
      </c>
      <c r="G17" s="87" t="s">
        <v>297</v>
      </c>
      <c r="H17" s="44">
        <v>116</v>
      </c>
      <c r="I17" s="45">
        <v>12.644</v>
      </c>
      <c r="J17" s="44">
        <v>118</v>
      </c>
      <c r="K17" s="45">
        <v>12.487</v>
      </c>
      <c r="L17" s="44">
        <v>119</v>
      </c>
      <c r="M17" s="45">
        <v>12.495</v>
      </c>
      <c r="N17" s="44">
        <v>115</v>
      </c>
      <c r="O17" s="45">
        <v>12.564</v>
      </c>
      <c r="P17" s="44">
        <v>114</v>
      </c>
      <c r="Q17" s="45">
        <v>12.729</v>
      </c>
      <c r="R17" s="44">
        <v>112</v>
      </c>
      <c r="S17" s="45">
        <v>13.033</v>
      </c>
      <c r="T17" s="53"/>
      <c r="U17" s="16"/>
    </row>
    <row r="18" spans="1:21" ht="24.75" customHeight="1">
      <c r="A18" s="19">
        <v>14</v>
      </c>
      <c r="B18" s="20" t="s">
        <v>283</v>
      </c>
      <c r="C18" s="20" t="s">
        <v>209</v>
      </c>
      <c r="D18" s="90" t="s">
        <v>365</v>
      </c>
      <c r="E18" s="22">
        <f t="shared" si="0"/>
        <v>693</v>
      </c>
      <c r="F18" s="86">
        <v>37</v>
      </c>
      <c r="G18" s="87" t="s">
        <v>297</v>
      </c>
      <c r="H18" s="44">
        <v>118</v>
      </c>
      <c r="I18" s="45">
        <v>12.633</v>
      </c>
      <c r="J18" s="44">
        <v>118</v>
      </c>
      <c r="K18" s="45">
        <v>12.389</v>
      </c>
      <c r="L18" s="44">
        <v>116</v>
      </c>
      <c r="M18" s="45">
        <v>12.445</v>
      </c>
      <c r="N18" s="44">
        <v>114</v>
      </c>
      <c r="O18" s="45">
        <v>12.544</v>
      </c>
      <c r="P18" s="44">
        <v>114</v>
      </c>
      <c r="Q18" s="45">
        <v>13.007</v>
      </c>
      <c r="R18" s="44">
        <v>113</v>
      </c>
      <c r="S18" s="45">
        <v>12.785</v>
      </c>
      <c r="T18" s="53"/>
      <c r="U18" s="16"/>
    </row>
    <row r="19" spans="1:21" ht="24.75" customHeight="1">
      <c r="A19" s="19">
        <v>15</v>
      </c>
      <c r="B19" s="20" t="s">
        <v>348</v>
      </c>
      <c r="C19" s="89" t="s">
        <v>346</v>
      </c>
      <c r="D19" s="90" t="s">
        <v>366</v>
      </c>
      <c r="E19" s="22">
        <f t="shared" si="0"/>
        <v>693</v>
      </c>
      <c r="F19" s="86">
        <v>26</v>
      </c>
      <c r="G19" s="87" t="s">
        <v>297</v>
      </c>
      <c r="H19" s="44">
        <v>111</v>
      </c>
      <c r="I19" s="45">
        <v>13.095</v>
      </c>
      <c r="J19" s="44">
        <v>120</v>
      </c>
      <c r="K19" s="45">
        <v>12.47</v>
      </c>
      <c r="L19" s="44">
        <v>117</v>
      </c>
      <c r="M19" s="45">
        <v>12.59</v>
      </c>
      <c r="N19" s="44">
        <v>117</v>
      </c>
      <c r="O19" s="45">
        <v>12.609</v>
      </c>
      <c r="P19" s="44">
        <v>115</v>
      </c>
      <c r="Q19" s="45">
        <v>12.806</v>
      </c>
      <c r="R19" s="44">
        <v>113</v>
      </c>
      <c r="S19" s="45">
        <v>13.112</v>
      </c>
      <c r="T19" s="54"/>
      <c r="U19" s="16"/>
    </row>
    <row r="20" spans="1:21" ht="24.75" customHeight="1">
      <c r="A20" s="19">
        <v>16</v>
      </c>
      <c r="B20" s="20" t="s">
        <v>157</v>
      </c>
      <c r="C20" s="20" t="s">
        <v>340</v>
      </c>
      <c r="D20" s="92" t="s">
        <v>367</v>
      </c>
      <c r="E20" s="22">
        <f t="shared" si="0"/>
        <v>685</v>
      </c>
      <c r="F20" s="86">
        <v>44</v>
      </c>
      <c r="G20" s="87" t="s">
        <v>297</v>
      </c>
      <c r="H20" s="44">
        <v>115</v>
      </c>
      <c r="I20" s="45">
        <v>12.704</v>
      </c>
      <c r="J20" s="44">
        <v>118</v>
      </c>
      <c r="K20" s="61">
        <v>12.7</v>
      </c>
      <c r="L20" s="44">
        <v>109</v>
      </c>
      <c r="M20" s="48">
        <v>12.784</v>
      </c>
      <c r="N20" s="44">
        <v>117</v>
      </c>
      <c r="O20" s="45">
        <v>12.688</v>
      </c>
      <c r="P20" s="44">
        <v>112</v>
      </c>
      <c r="Q20" s="45">
        <v>12.879</v>
      </c>
      <c r="R20" s="44">
        <v>114</v>
      </c>
      <c r="S20" s="45">
        <v>12.949</v>
      </c>
      <c r="T20" s="62"/>
      <c r="U20" s="16"/>
    </row>
    <row r="21" spans="1:21" ht="24.75" customHeight="1">
      <c r="A21" s="19">
        <v>17</v>
      </c>
      <c r="B21" s="20" t="s">
        <v>188</v>
      </c>
      <c r="C21" s="20" t="s">
        <v>340</v>
      </c>
      <c r="D21" s="90" t="s">
        <v>368</v>
      </c>
      <c r="E21" s="22">
        <f t="shared" si="0"/>
        <v>677</v>
      </c>
      <c r="F21" s="86">
        <v>9</v>
      </c>
      <c r="G21" s="87" t="s">
        <v>297</v>
      </c>
      <c r="H21" s="44">
        <v>120</v>
      </c>
      <c r="I21" s="45">
        <v>12.342</v>
      </c>
      <c r="J21" s="44">
        <v>102</v>
      </c>
      <c r="K21" s="45">
        <v>13.281</v>
      </c>
      <c r="L21" s="44">
        <v>108</v>
      </c>
      <c r="M21" s="45">
        <v>12.856</v>
      </c>
      <c r="N21" s="44">
        <v>107</v>
      </c>
      <c r="O21" s="45">
        <v>13.124</v>
      </c>
      <c r="P21" s="44">
        <v>121</v>
      </c>
      <c r="Q21" s="45">
        <v>12.389</v>
      </c>
      <c r="R21" s="44">
        <v>119</v>
      </c>
      <c r="S21" s="45">
        <v>12.631</v>
      </c>
      <c r="T21" s="54"/>
      <c r="U21" s="16"/>
    </row>
    <row r="22" spans="1:21" ht="24.75" customHeight="1">
      <c r="A22" s="19">
        <v>18</v>
      </c>
      <c r="B22" s="20" t="s">
        <v>184</v>
      </c>
      <c r="C22" s="89" t="s">
        <v>99</v>
      </c>
      <c r="D22" s="90" t="s">
        <v>369</v>
      </c>
      <c r="E22" s="22">
        <f t="shared" si="0"/>
        <v>670</v>
      </c>
      <c r="F22" s="86">
        <v>40</v>
      </c>
      <c r="G22" s="87" t="s">
        <v>297</v>
      </c>
      <c r="H22" s="44">
        <v>117</v>
      </c>
      <c r="I22" s="45">
        <v>12.782</v>
      </c>
      <c r="J22" s="44">
        <v>114</v>
      </c>
      <c r="K22" s="45">
        <v>12.491</v>
      </c>
      <c r="L22" s="44">
        <v>116</v>
      </c>
      <c r="M22" s="45">
        <v>12.474</v>
      </c>
      <c r="N22" s="44">
        <v>112</v>
      </c>
      <c r="O22" s="45">
        <v>12.853</v>
      </c>
      <c r="P22" s="44">
        <v>109</v>
      </c>
      <c r="Q22" s="45">
        <v>13.019</v>
      </c>
      <c r="R22" s="44">
        <v>102</v>
      </c>
      <c r="S22" s="45">
        <v>12.951</v>
      </c>
      <c r="T22" s="54"/>
      <c r="U22" s="16"/>
    </row>
    <row r="23" spans="1:20" ht="24.75" customHeight="1">
      <c r="A23" s="19">
        <v>19</v>
      </c>
      <c r="B23" s="20" t="s">
        <v>284</v>
      </c>
      <c r="C23" s="20" t="s">
        <v>209</v>
      </c>
      <c r="D23" s="91" t="s">
        <v>370</v>
      </c>
      <c r="E23" s="22">
        <f t="shared" si="0"/>
        <v>667</v>
      </c>
      <c r="F23" s="86">
        <v>27</v>
      </c>
      <c r="G23" s="87" t="s">
        <v>297</v>
      </c>
      <c r="H23" s="44">
        <v>112</v>
      </c>
      <c r="I23" s="45">
        <v>12.985</v>
      </c>
      <c r="J23" s="44">
        <v>110</v>
      </c>
      <c r="K23" s="52">
        <v>12.754</v>
      </c>
      <c r="L23" s="44">
        <v>115</v>
      </c>
      <c r="M23" s="45">
        <v>12.6</v>
      </c>
      <c r="N23" s="44">
        <v>109</v>
      </c>
      <c r="O23" s="45">
        <v>12.862</v>
      </c>
      <c r="P23" s="44">
        <v>114</v>
      </c>
      <c r="Q23" s="45">
        <v>12.915</v>
      </c>
      <c r="R23" s="44">
        <v>107</v>
      </c>
      <c r="S23" s="45">
        <v>13.183</v>
      </c>
      <c r="T23" s="53"/>
    </row>
    <row r="24" spans="1:20" ht="24.75" customHeight="1">
      <c r="A24" s="19">
        <v>20</v>
      </c>
      <c r="B24" s="93" t="s">
        <v>194</v>
      </c>
      <c r="C24" s="20" t="s">
        <v>346</v>
      </c>
      <c r="D24" s="91" t="s">
        <v>371</v>
      </c>
      <c r="E24" s="22">
        <f t="shared" si="0"/>
        <v>662</v>
      </c>
      <c r="F24" s="86">
        <v>32</v>
      </c>
      <c r="G24" s="87" t="s">
        <v>297</v>
      </c>
      <c r="H24" s="44">
        <v>114</v>
      </c>
      <c r="I24" s="45">
        <v>13.224</v>
      </c>
      <c r="J24" s="44">
        <v>106</v>
      </c>
      <c r="K24" s="45">
        <v>13.349</v>
      </c>
      <c r="L24" s="44">
        <v>108</v>
      </c>
      <c r="M24" s="45">
        <v>13.21</v>
      </c>
      <c r="N24" s="44">
        <v>110</v>
      </c>
      <c r="O24" s="45">
        <v>13.235</v>
      </c>
      <c r="P24" s="44">
        <v>113</v>
      </c>
      <c r="Q24" s="45">
        <v>13.161</v>
      </c>
      <c r="R24" s="44">
        <v>111</v>
      </c>
      <c r="S24" s="45">
        <v>13.544</v>
      </c>
      <c r="T24" s="54"/>
    </row>
    <row r="25" spans="1:20" ht="24.75" customHeight="1">
      <c r="A25" s="19">
        <v>21</v>
      </c>
      <c r="B25" s="20" t="s">
        <v>186</v>
      </c>
      <c r="C25" s="89" t="s">
        <v>173</v>
      </c>
      <c r="D25" s="90" t="s">
        <v>372</v>
      </c>
      <c r="E25" s="22">
        <f t="shared" si="0"/>
        <v>657</v>
      </c>
      <c r="F25" s="86">
        <v>9</v>
      </c>
      <c r="G25" s="87" t="s">
        <v>297</v>
      </c>
      <c r="H25" s="44">
        <v>112</v>
      </c>
      <c r="I25" s="45">
        <v>13.053</v>
      </c>
      <c r="J25" s="44">
        <v>107</v>
      </c>
      <c r="K25" s="45">
        <v>13.168</v>
      </c>
      <c r="L25" s="44">
        <v>108</v>
      </c>
      <c r="M25" s="45">
        <v>13.3</v>
      </c>
      <c r="N25" s="44">
        <v>114</v>
      </c>
      <c r="O25" s="45">
        <v>12.935</v>
      </c>
      <c r="P25" s="44">
        <v>112</v>
      </c>
      <c r="Q25" s="45">
        <v>13.011</v>
      </c>
      <c r="R25" s="44">
        <v>104</v>
      </c>
      <c r="S25" s="45">
        <v>13.841</v>
      </c>
      <c r="T25" s="54"/>
    </row>
    <row r="26" spans="1:20" ht="24.75" customHeight="1">
      <c r="A26" s="19">
        <v>22</v>
      </c>
      <c r="B26" s="20" t="s">
        <v>345</v>
      </c>
      <c r="C26" s="20" t="s">
        <v>345</v>
      </c>
      <c r="D26" s="91" t="s">
        <v>373</v>
      </c>
      <c r="E26" s="22">
        <f t="shared" si="0"/>
        <v>645</v>
      </c>
      <c r="F26" s="86">
        <v>24</v>
      </c>
      <c r="G26" s="87" t="s">
        <v>297</v>
      </c>
      <c r="H26" s="44">
        <v>119</v>
      </c>
      <c r="I26" s="45">
        <v>12.423</v>
      </c>
      <c r="J26" s="44">
        <v>117</v>
      </c>
      <c r="K26" s="45">
        <v>12.462</v>
      </c>
      <c r="L26" s="44">
        <v>101</v>
      </c>
      <c r="M26" s="45">
        <v>13.275</v>
      </c>
      <c r="N26" s="44">
        <v>99</v>
      </c>
      <c r="O26" s="45">
        <v>13.627</v>
      </c>
      <c r="P26" s="44">
        <v>98</v>
      </c>
      <c r="Q26" s="45">
        <v>13.963</v>
      </c>
      <c r="R26" s="44">
        <v>111</v>
      </c>
      <c r="S26" s="45">
        <v>12.861</v>
      </c>
      <c r="T26" s="54"/>
    </row>
    <row r="27" spans="1:20" ht="24.75" customHeight="1">
      <c r="A27" s="19">
        <v>23</v>
      </c>
      <c r="B27" s="20" t="s">
        <v>224</v>
      </c>
      <c r="C27" s="89" t="s">
        <v>99</v>
      </c>
      <c r="D27" s="90" t="s">
        <v>374</v>
      </c>
      <c r="E27" s="22">
        <f t="shared" si="0"/>
        <v>626</v>
      </c>
      <c r="F27" s="86">
        <v>4</v>
      </c>
      <c r="G27" s="87" t="s">
        <v>297</v>
      </c>
      <c r="H27" s="44">
        <v>105</v>
      </c>
      <c r="I27" s="45">
        <v>13.528</v>
      </c>
      <c r="J27" s="44">
        <v>103</v>
      </c>
      <c r="K27" s="45">
        <v>13.724</v>
      </c>
      <c r="L27" s="44">
        <v>106</v>
      </c>
      <c r="M27" s="45">
        <v>13.772</v>
      </c>
      <c r="N27" s="44">
        <v>107</v>
      </c>
      <c r="O27" s="45">
        <v>12.915</v>
      </c>
      <c r="P27" s="44">
        <v>104</v>
      </c>
      <c r="Q27" s="45">
        <v>13.411</v>
      </c>
      <c r="R27" s="44">
        <v>101</v>
      </c>
      <c r="S27" s="45">
        <v>14.149</v>
      </c>
      <c r="T27" s="54"/>
    </row>
    <row r="28" spans="1:20" ht="24.75" customHeight="1">
      <c r="A28" s="19">
        <v>24</v>
      </c>
      <c r="B28" s="20" t="s">
        <v>349</v>
      </c>
      <c r="C28" s="20" t="s">
        <v>346</v>
      </c>
      <c r="D28" s="91" t="s">
        <v>375</v>
      </c>
      <c r="E28" s="22">
        <f t="shared" si="0"/>
        <v>625</v>
      </c>
      <c r="F28" s="86">
        <v>32</v>
      </c>
      <c r="G28" s="87" t="s">
        <v>297</v>
      </c>
      <c r="H28" s="44">
        <v>104</v>
      </c>
      <c r="I28" s="45">
        <v>13.379</v>
      </c>
      <c r="J28" s="44">
        <v>109</v>
      </c>
      <c r="K28" s="52">
        <v>13.078</v>
      </c>
      <c r="L28" s="44">
        <v>109</v>
      </c>
      <c r="M28" s="45">
        <v>12.941</v>
      </c>
      <c r="N28" s="44">
        <v>109</v>
      </c>
      <c r="O28" s="45">
        <v>13.317</v>
      </c>
      <c r="P28" s="44">
        <v>103</v>
      </c>
      <c r="Q28" s="45">
        <v>13.545</v>
      </c>
      <c r="R28" s="44">
        <v>91</v>
      </c>
      <c r="S28" s="45">
        <v>13.56</v>
      </c>
      <c r="T28" s="53"/>
    </row>
    <row r="29" spans="1:20" ht="24.75" customHeight="1">
      <c r="A29" s="19">
        <v>25</v>
      </c>
      <c r="B29" s="20" t="s">
        <v>197</v>
      </c>
      <c r="C29" s="20"/>
      <c r="D29" s="90" t="s">
        <v>376</v>
      </c>
      <c r="E29" s="22">
        <f t="shared" si="0"/>
        <v>620</v>
      </c>
      <c r="F29" s="86">
        <v>32</v>
      </c>
      <c r="G29" s="87" t="s">
        <v>297</v>
      </c>
      <c r="H29" s="44">
        <v>111</v>
      </c>
      <c r="I29" s="45">
        <v>13.119</v>
      </c>
      <c r="J29" s="44">
        <v>95</v>
      </c>
      <c r="K29" s="45">
        <v>13.48</v>
      </c>
      <c r="L29" s="44">
        <v>102</v>
      </c>
      <c r="M29" s="45">
        <v>13.212</v>
      </c>
      <c r="N29" s="44">
        <v>109</v>
      </c>
      <c r="O29" s="45">
        <v>13.143</v>
      </c>
      <c r="P29" s="44">
        <v>105</v>
      </c>
      <c r="Q29" s="45">
        <v>13.212</v>
      </c>
      <c r="R29" s="44">
        <v>98</v>
      </c>
      <c r="S29" s="45">
        <v>13.65</v>
      </c>
      <c r="T29" s="54"/>
    </row>
    <row r="30" spans="1:21" ht="24.75" customHeight="1">
      <c r="A30" s="19">
        <v>26</v>
      </c>
      <c r="B30" s="20" t="s">
        <v>350</v>
      </c>
      <c r="C30" s="89"/>
      <c r="D30" s="91" t="s">
        <v>377</v>
      </c>
      <c r="E30" s="35">
        <f t="shared" si="0"/>
        <v>618</v>
      </c>
      <c r="F30" s="86">
        <v>15</v>
      </c>
      <c r="G30" s="87" t="s">
        <v>351</v>
      </c>
      <c r="H30" s="44">
        <v>103</v>
      </c>
      <c r="I30" s="45">
        <v>13.741</v>
      </c>
      <c r="J30" s="44">
        <v>103</v>
      </c>
      <c r="K30" s="45">
        <v>13.934</v>
      </c>
      <c r="L30" s="44">
        <v>106</v>
      </c>
      <c r="M30" s="45">
        <v>13.597</v>
      </c>
      <c r="N30" s="44">
        <v>103</v>
      </c>
      <c r="O30" s="45">
        <v>13.708</v>
      </c>
      <c r="P30" s="44">
        <v>104</v>
      </c>
      <c r="Q30" s="45">
        <v>13.933</v>
      </c>
      <c r="R30" s="44">
        <v>99</v>
      </c>
      <c r="S30" s="45">
        <v>14.397</v>
      </c>
      <c r="T30" s="54"/>
      <c r="U30" s="16"/>
    </row>
  </sheetData>
  <sheetProtection/>
  <mergeCells count="21">
    <mergeCell ref="I3:I4"/>
    <mergeCell ref="O3:O4"/>
    <mergeCell ref="A2:T2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S3:S4"/>
    <mergeCell ref="T3:T4"/>
    <mergeCell ref="J3:J4"/>
    <mergeCell ref="K3:K4"/>
    <mergeCell ref="L3:L4"/>
    <mergeCell ref="M3:M4"/>
    <mergeCell ref="N3:N4"/>
  </mergeCells>
  <printOptions/>
  <pageMargins left="0.35433070866141736" right="0" top="0.3937007874015748" bottom="0.3937007874015748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421875" style="55" customWidth="1"/>
    <col min="2" max="2" width="18.140625" style="55" bestFit="1" customWidth="1"/>
    <col min="3" max="3" width="20.140625" style="55" customWidth="1"/>
    <col min="4" max="4" width="16.7109375" style="55" customWidth="1"/>
    <col min="5" max="6" width="6.8515625" style="55" customWidth="1"/>
    <col min="7" max="7" width="6.8515625" style="56" customWidth="1"/>
    <col min="8" max="12" width="6.8515625" style="55" customWidth="1"/>
    <col min="13" max="13" width="6.7109375" style="55" customWidth="1"/>
    <col min="14" max="14" width="8.00390625" style="55" bestFit="1" customWidth="1"/>
    <col min="15" max="16" width="6.7109375" style="55" customWidth="1"/>
    <col min="17" max="17" width="5.7109375" style="55" customWidth="1"/>
    <col min="18" max="18" width="6.7109375" style="55" customWidth="1"/>
    <col min="19" max="19" width="6.140625" style="55" customWidth="1"/>
    <col min="20" max="16384" width="11.421875" style="55" customWidth="1"/>
  </cols>
  <sheetData>
    <row r="1" ht="76.5" customHeight="1"/>
    <row r="2" ht="76.5" customHeight="1"/>
    <row r="3" spans="1:15" s="57" customFormat="1" ht="18.75" customHeight="1">
      <c r="A3" s="59"/>
      <c r="B3" s="59"/>
      <c r="C3" s="59"/>
      <c r="D3" s="106" t="s">
        <v>378</v>
      </c>
      <c r="E3" s="106"/>
      <c r="F3" s="106"/>
      <c r="G3" s="106"/>
      <c r="H3" s="106"/>
      <c r="I3" s="106"/>
      <c r="J3" s="59"/>
      <c r="K3" s="59"/>
      <c r="L3" s="59"/>
      <c r="M3" s="59"/>
      <c r="N3" s="59"/>
      <c r="O3" s="59"/>
    </row>
    <row r="4" spans="1:15" ht="15.75">
      <c r="A4" s="59"/>
      <c r="B4" s="59"/>
      <c r="C4" s="59"/>
      <c r="D4" s="106" t="s">
        <v>210</v>
      </c>
      <c r="E4" s="106"/>
      <c r="F4" s="106" t="s">
        <v>6</v>
      </c>
      <c r="G4" s="106"/>
      <c r="H4" s="106"/>
      <c r="I4" s="106"/>
      <c r="J4" s="59"/>
      <c r="K4" s="59"/>
      <c r="L4" s="59"/>
      <c r="M4" s="59"/>
      <c r="N4" s="59"/>
      <c r="O4" s="59"/>
    </row>
    <row r="5" spans="1:15" ht="16.5" thickBot="1">
      <c r="A5" s="58"/>
      <c r="B5" s="58"/>
      <c r="C5" s="58"/>
      <c r="D5" s="109">
        <v>-10</v>
      </c>
      <c r="E5" s="109"/>
      <c r="F5" s="106"/>
      <c r="G5" s="106"/>
      <c r="H5" s="106"/>
      <c r="I5" s="106"/>
      <c r="J5" s="59"/>
      <c r="K5" s="59"/>
      <c r="L5" s="59"/>
      <c r="M5" s="59"/>
      <c r="N5" s="59"/>
      <c r="O5" s="59"/>
    </row>
    <row r="6" spans="1:15" ht="16.5" thickBot="1">
      <c r="A6" s="58"/>
      <c r="B6" s="58"/>
      <c r="C6" s="58"/>
      <c r="D6" s="110"/>
      <c r="E6" s="110"/>
      <c r="F6" s="108"/>
      <c r="G6" s="108"/>
      <c r="H6" s="108"/>
      <c r="I6" s="108"/>
      <c r="J6" s="59"/>
      <c r="K6" s="59"/>
      <c r="L6" s="59"/>
      <c r="M6" s="59"/>
      <c r="N6" s="59"/>
      <c r="O6" s="59"/>
    </row>
    <row r="7" spans="1:15" ht="16.5" thickBot="1">
      <c r="A7" s="58"/>
      <c r="B7" s="58"/>
      <c r="C7" s="58"/>
      <c r="D7" s="110">
        <v>-8</v>
      </c>
      <c r="E7" s="110"/>
      <c r="F7" s="107"/>
      <c r="G7" s="107"/>
      <c r="H7" s="107"/>
      <c r="I7" s="107"/>
      <c r="J7" s="59"/>
      <c r="K7" s="59"/>
      <c r="L7" s="59"/>
      <c r="M7" s="59"/>
      <c r="N7" s="59"/>
      <c r="O7" s="59"/>
    </row>
    <row r="8" spans="1:15" ht="16.5" thickBot="1">
      <c r="A8" s="58"/>
      <c r="B8" s="58"/>
      <c r="C8" s="58"/>
      <c r="D8" s="110"/>
      <c r="E8" s="110"/>
      <c r="F8" s="108"/>
      <c r="G8" s="108"/>
      <c r="H8" s="108"/>
      <c r="I8" s="108"/>
      <c r="J8" s="59"/>
      <c r="K8" s="59"/>
      <c r="L8" s="59"/>
      <c r="M8" s="59"/>
      <c r="N8" s="59"/>
      <c r="O8" s="59"/>
    </row>
    <row r="9" spans="1:15" ht="16.5" thickBot="1">
      <c r="A9" s="58"/>
      <c r="B9" s="58"/>
      <c r="C9" s="58"/>
      <c r="D9" s="112">
        <v>-6</v>
      </c>
      <c r="E9" s="113"/>
      <c r="F9" s="111"/>
      <c r="G9" s="111"/>
      <c r="H9" s="111"/>
      <c r="I9" s="111"/>
      <c r="J9" s="59"/>
      <c r="K9" s="59"/>
      <c r="L9" s="59"/>
      <c r="M9" s="59"/>
      <c r="N9" s="59"/>
      <c r="O9" s="59"/>
    </row>
    <row r="10" spans="1:15" ht="16.5" thickBot="1">
      <c r="A10" s="58"/>
      <c r="B10" s="58"/>
      <c r="C10" s="58"/>
      <c r="D10" s="112">
        <v>-4</v>
      </c>
      <c r="E10" s="113"/>
      <c r="F10" s="111"/>
      <c r="G10" s="111"/>
      <c r="H10" s="111"/>
      <c r="I10" s="111"/>
      <c r="J10" s="59"/>
      <c r="K10" s="59"/>
      <c r="L10" s="59"/>
      <c r="M10" s="59"/>
      <c r="N10" s="59"/>
      <c r="O10" s="59"/>
    </row>
    <row r="11" spans="1:15" ht="16.5" thickBot="1">
      <c r="A11" s="58"/>
      <c r="B11" s="58"/>
      <c r="C11" s="58"/>
      <c r="D11" s="110">
        <v>-2</v>
      </c>
      <c r="E11" s="110"/>
      <c r="F11" s="107"/>
      <c r="G11" s="107"/>
      <c r="H11" s="107"/>
      <c r="I11" s="107"/>
      <c r="J11" s="59"/>
      <c r="K11" s="59"/>
      <c r="L11" s="59"/>
      <c r="M11" s="59"/>
      <c r="N11" s="59"/>
      <c r="O11" s="59"/>
    </row>
    <row r="12" spans="1:15" ht="16.5" thickBot="1">
      <c r="A12" s="58"/>
      <c r="B12" s="58"/>
      <c r="C12" s="58"/>
      <c r="D12" s="110"/>
      <c r="E12" s="110"/>
      <c r="F12" s="108"/>
      <c r="G12" s="108"/>
      <c r="H12" s="108"/>
      <c r="I12" s="108"/>
      <c r="J12" s="59"/>
      <c r="K12" s="59"/>
      <c r="L12" s="59"/>
      <c r="M12" s="59"/>
      <c r="N12" s="59"/>
      <c r="O12" s="59"/>
    </row>
    <row r="13" spans="1:9" ht="15.75">
      <c r="A13" s="58"/>
      <c r="B13" s="58"/>
      <c r="C13" s="58"/>
      <c r="D13" s="59"/>
      <c r="E13" s="59"/>
      <c r="F13" s="59"/>
      <c r="G13" s="59"/>
      <c r="H13" s="59"/>
      <c r="I13" s="59"/>
    </row>
    <row r="14" spans="1:9" ht="15.75">
      <c r="A14" s="58"/>
      <c r="B14" s="58"/>
      <c r="C14" s="58"/>
      <c r="D14" s="59"/>
      <c r="E14" s="59"/>
      <c r="F14" s="59"/>
      <c r="G14" s="59"/>
      <c r="H14" s="59"/>
      <c r="I14" s="59"/>
    </row>
    <row r="15" spans="1:7" ht="15.75">
      <c r="A15" s="58"/>
      <c r="B15" s="58"/>
      <c r="C15" s="58"/>
      <c r="G15" s="55"/>
    </row>
    <row r="16" spans="1:15" ht="15.75">
      <c r="A16" s="58"/>
      <c r="B16" s="58"/>
      <c r="C16" s="58"/>
      <c r="D16" s="60"/>
      <c r="E16" s="60"/>
      <c r="F16" s="60"/>
      <c r="G16" s="60"/>
      <c r="H16" s="60"/>
      <c r="I16" s="60"/>
      <c r="J16" s="59"/>
      <c r="K16" s="59"/>
      <c r="L16" s="59"/>
      <c r="M16" s="59"/>
      <c r="N16" s="59"/>
      <c r="O16" s="59"/>
    </row>
    <row r="17" spans="1:9" ht="15.75">
      <c r="A17" s="58"/>
      <c r="B17" s="58"/>
      <c r="C17" s="58"/>
      <c r="D17" s="60"/>
      <c r="E17" s="60"/>
      <c r="F17" s="60"/>
      <c r="G17" s="60"/>
      <c r="H17" s="60"/>
      <c r="I17" s="60"/>
    </row>
    <row r="18" spans="1:9" ht="15.75">
      <c r="A18" s="58"/>
      <c r="B18" s="58"/>
      <c r="C18" s="58"/>
      <c r="D18" s="60"/>
      <c r="E18" s="60"/>
      <c r="F18" s="60"/>
      <c r="G18" s="60"/>
      <c r="H18" s="60"/>
      <c r="I18" s="60"/>
    </row>
    <row r="19" spans="1:15" ht="15.75">
      <c r="A19" s="58"/>
      <c r="B19" s="58"/>
      <c r="C19" s="58"/>
      <c r="D19" s="60"/>
      <c r="E19" s="60"/>
      <c r="F19" s="60"/>
      <c r="G19" s="60"/>
      <c r="H19" s="60"/>
      <c r="I19" s="60"/>
      <c r="J19" s="59"/>
      <c r="K19" s="59"/>
      <c r="L19" s="59"/>
      <c r="M19" s="59"/>
      <c r="N19" s="59"/>
      <c r="O19" s="59"/>
    </row>
    <row r="20" spans="1:15" ht="15.75">
      <c r="A20" s="58"/>
      <c r="B20" s="58"/>
      <c r="C20" s="58"/>
      <c r="D20" s="60"/>
      <c r="E20" s="60"/>
      <c r="F20" s="60"/>
      <c r="G20" s="60"/>
      <c r="H20" s="60"/>
      <c r="I20" s="60"/>
      <c r="J20" s="59"/>
      <c r="K20" s="59"/>
      <c r="L20" s="59"/>
      <c r="M20" s="59"/>
      <c r="N20" s="59"/>
      <c r="O20" s="59"/>
    </row>
    <row r="21" spans="1:15" ht="15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ht="15.7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ht="15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ht="15.75">
      <c r="A24" s="60"/>
      <c r="B24" s="60"/>
      <c r="C24" s="60"/>
      <c r="J24" s="60"/>
      <c r="K24" s="60"/>
      <c r="L24" s="60"/>
      <c r="M24" s="60"/>
      <c r="N24" s="60"/>
      <c r="O24" s="60"/>
    </row>
    <row r="25" spans="1:15" ht="15.75">
      <c r="A25" s="60"/>
      <c r="B25" s="60"/>
      <c r="C25" s="60"/>
      <c r="J25" s="60"/>
      <c r="K25" s="60"/>
      <c r="L25" s="60"/>
      <c r="M25" s="60"/>
      <c r="N25" s="60"/>
      <c r="O25" s="60"/>
    </row>
    <row r="26" spans="1:15" ht="15.75">
      <c r="A26" s="60"/>
      <c r="B26" s="60"/>
      <c r="C26" s="60"/>
      <c r="J26" s="60"/>
      <c r="K26" s="60"/>
      <c r="L26" s="60"/>
      <c r="M26" s="60"/>
      <c r="N26" s="60"/>
      <c r="O26" s="60"/>
    </row>
    <row r="27" spans="1:15" ht="15.75">
      <c r="A27" s="60"/>
      <c r="B27" s="60"/>
      <c r="C27" s="60"/>
      <c r="J27" s="60"/>
      <c r="K27" s="60"/>
      <c r="L27" s="60"/>
      <c r="M27" s="60"/>
      <c r="N27" s="60"/>
      <c r="O27" s="60"/>
    </row>
    <row r="28" spans="1:15" ht="15.75">
      <c r="A28" s="60"/>
      <c r="B28" s="60"/>
      <c r="C28" s="60"/>
      <c r="J28" s="60"/>
      <c r="K28" s="60"/>
      <c r="L28" s="60"/>
      <c r="M28" s="60"/>
      <c r="N28" s="60"/>
      <c r="O28" s="60"/>
    </row>
    <row r="29" spans="1:15" ht="15.75">
      <c r="A29" s="60"/>
      <c r="B29" s="60"/>
      <c r="C29" s="60"/>
      <c r="J29" s="60"/>
      <c r="K29" s="60"/>
      <c r="L29" s="60"/>
      <c r="M29" s="60"/>
      <c r="N29" s="60"/>
      <c r="O29" s="60"/>
    </row>
  </sheetData>
  <sheetProtection/>
  <mergeCells count="16">
    <mergeCell ref="F9:I9"/>
    <mergeCell ref="F10:I10"/>
    <mergeCell ref="F11:I11"/>
    <mergeCell ref="D11:E12"/>
    <mergeCell ref="F12:I12"/>
    <mergeCell ref="D9:E9"/>
    <mergeCell ref="D10:E10"/>
    <mergeCell ref="D3:I3"/>
    <mergeCell ref="F7:I7"/>
    <mergeCell ref="F5:I5"/>
    <mergeCell ref="F6:I6"/>
    <mergeCell ref="D5:E6"/>
    <mergeCell ref="D4:E4"/>
    <mergeCell ref="F4:I4"/>
    <mergeCell ref="D7:E8"/>
    <mergeCell ref="F8:I8"/>
  </mergeCells>
  <printOptions/>
  <pageMargins left="0.11811023622047245" right="0" top="0.7480314960629921" bottom="0.7480314960629921" header="0.31496062992125984" footer="0.31496062992125984"/>
  <pageSetup horizontalDpi="200" verticalDpi="2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28125" style="15" customWidth="1"/>
    <col min="2" max="2" width="13.8515625" style="15" customWidth="1"/>
    <col min="3" max="3" width="12.7109375" style="15" customWidth="1"/>
    <col min="4" max="4" width="15.421875" style="17" customWidth="1"/>
    <col min="5" max="5" width="8.00390625" style="15" customWidth="1"/>
    <col min="6" max="6" width="6.00390625" style="15" customWidth="1"/>
    <col min="7" max="7" width="11.7109375" style="16" customWidth="1"/>
    <col min="8" max="8" width="5.7109375" style="15" customWidth="1"/>
    <col min="9" max="9" width="6.7109375" style="15" customWidth="1"/>
    <col min="10" max="10" width="5.7109375" style="15" customWidth="1"/>
    <col min="11" max="11" width="6.7109375" style="15" customWidth="1"/>
    <col min="12" max="12" width="5.7109375" style="15" customWidth="1"/>
    <col min="13" max="13" width="6.7109375" style="15" customWidth="1"/>
    <col min="14" max="14" width="5.7109375" style="15" customWidth="1"/>
    <col min="15" max="15" width="6.7109375" style="15" customWidth="1"/>
    <col min="16" max="16" width="8.00390625" style="15" customWidth="1"/>
    <col min="17" max="16384" width="11.421875" style="15" customWidth="1"/>
  </cols>
  <sheetData>
    <row r="1" ht="69" customHeight="1"/>
    <row r="2" spans="1:16" ht="15.75">
      <c r="A2" s="117" t="s">
        <v>89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7" ht="12" customHeight="1">
      <c r="A3" s="118" t="s">
        <v>63</v>
      </c>
      <c r="B3" s="118" t="s">
        <v>62</v>
      </c>
      <c r="C3" s="118" t="s">
        <v>61</v>
      </c>
      <c r="D3" s="119" t="s">
        <v>60</v>
      </c>
      <c r="E3" s="118" t="s">
        <v>59</v>
      </c>
      <c r="F3" s="118" t="s">
        <v>58</v>
      </c>
      <c r="G3" s="118" t="s">
        <v>57</v>
      </c>
      <c r="H3" s="115">
        <v>1</v>
      </c>
      <c r="I3" s="116" t="s">
        <v>74</v>
      </c>
      <c r="J3" s="115">
        <v>2</v>
      </c>
      <c r="K3" s="116" t="s">
        <v>74</v>
      </c>
      <c r="L3" s="115">
        <v>3</v>
      </c>
      <c r="M3" s="116" t="s">
        <v>74</v>
      </c>
      <c r="N3" s="115">
        <v>4</v>
      </c>
      <c r="O3" s="116" t="s">
        <v>74</v>
      </c>
      <c r="P3" s="114" t="s">
        <v>56</v>
      </c>
      <c r="Q3" s="16"/>
    </row>
    <row r="4" spans="1:17" ht="12" customHeight="1">
      <c r="A4" s="118"/>
      <c r="B4" s="118"/>
      <c r="C4" s="118"/>
      <c r="D4" s="120"/>
      <c r="E4" s="118"/>
      <c r="F4" s="118"/>
      <c r="G4" s="118"/>
      <c r="H4" s="115"/>
      <c r="I4" s="116"/>
      <c r="J4" s="115"/>
      <c r="K4" s="116"/>
      <c r="L4" s="115"/>
      <c r="M4" s="116"/>
      <c r="N4" s="115"/>
      <c r="O4" s="116"/>
      <c r="P4" s="114"/>
      <c r="Q4" s="16"/>
    </row>
    <row r="5" spans="1:17" ht="24.75" customHeight="1">
      <c r="A5" s="19">
        <v>1</v>
      </c>
      <c r="B5" s="20" t="s">
        <v>79</v>
      </c>
      <c r="C5" s="21" t="s">
        <v>90</v>
      </c>
      <c r="D5" s="18" t="s">
        <v>91</v>
      </c>
      <c r="E5" s="22">
        <f aca="true" t="shared" si="0" ref="E5:E30">SUM(H5,J5,L5,N5)-P5</f>
        <v>517</v>
      </c>
      <c r="F5" s="23">
        <v>23</v>
      </c>
      <c r="G5" s="29" t="s">
        <v>77</v>
      </c>
      <c r="H5" s="30">
        <v>126</v>
      </c>
      <c r="I5" s="31">
        <v>13.728</v>
      </c>
      <c r="J5" s="30">
        <v>129</v>
      </c>
      <c r="K5" s="31">
        <v>13.47</v>
      </c>
      <c r="L5" s="40">
        <v>130</v>
      </c>
      <c r="M5" s="42">
        <v>13.39</v>
      </c>
      <c r="N5" s="41">
        <v>132</v>
      </c>
      <c r="O5" s="42">
        <v>13.14</v>
      </c>
      <c r="P5" s="24"/>
      <c r="Q5" s="16"/>
    </row>
    <row r="6" spans="1:17" ht="24.75" customHeight="1">
      <c r="A6" s="19">
        <v>2</v>
      </c>
      <c r="B6" s="20" t="s">
        <v>71</v>
      </c>
      <c r="C6" s="21" t="s">
        <v>92</v>
      </c>
      <c r="D6" s="18" t="s">
        <v>93</v>
      </c>
      <c r="E6" s="22">
        <f t="shared" si="0"/>
        <v>515</v>
      </c>
      <c r="F6" s="23">
        <v>50</v>
      </c>
      <c r="G6" s="29" t="s">
        <v>77</v>
      </c>
      <c r="H6" s="30">
        <v>129</v>
      </c>
      <c r="I6" s="31">
        <v>13.722</v>
      </c>
      <c r="J6" s="40">
        <v>130</v>
      </c>
      <c r="K6" s="31">
        <v>13.59</v>
      </c>
      <c r="L6" s="30">
        <v>125</v>
      </c>
      <c r="M6" s="31">
        <v>13.5</v>
      </c>
      <c r="N6" s="30">
        <v>131</v>
      </c>
      <c r="O6" s="31">
        <v>13.17</v>
      </c>
      <c r="P6" s="32"/>
      <c r="Q6" s="16"/>
    </row>
    <row r="7" spans="1:17" ht="24.75" customHeight="1">
      <c r="A7" s="19">
        <v>3</v>
      </c>
      <c r="B7" s="20" t="s">
        <v>94</v>
      </c>
      <c r="C7" s="26" t="s">
        <v>84</v>
      </c>
      <c r="D7" s="18" t="s">
        <v>76</v>
      </c>
      <c r="E7" s="22">
        <f t="shared" si="0"/>
        <v>514</v>
      </c>
      <c r="F7" s="25">
        <v>9</v>
      </c>
      <c r="G7" s="29" t="s">
        <v>77</v>
      </c>
      <c r="H7" s="40">
        <v>131</v>
      </c>
      <c r="I7" s="42">
        <v>13.51</v>
      </c>
      <c r="J7" s="30">
        <v>122</v>
      </c>
      <c r="K7" s="31">
        <v>13.95</v>
      </c>
      <c r="L7" s="30">
        <v>129</v>
      </c>
      <c r="M7" s="31">
        <v>13.53</v>
      </c>
      <c r="N7" s="41">
        <v>132</v>
      </c>
      <c r="O7" s="31">
        <v>13.29</v>
      </c>
      <c r="P7" s="24"/>
      <c r="Q7" s="16"/>
    </row>
    <row r="8" spans="1:17" ht="24.75" customHeight="1">
      <c r="A8" s="19">
        <v>4</v>
      </c>
      <c r="B8" s="27" t="s">
        <v>95</v>
      </c>
      <c r="C8" s="26" t="s">
        <v>96</v>
      </c>
      <c r="D8" s="18" t="s">
        <v>97</v>
      </c>
      <c r="E8" s="22">
        <f t="shared" si="0"/>
        <v>501</v>
      </c>
      <c r="F8" s="25">
        <v>87</v>
      </c>
      <c r="G8" s="29" t="s">
        <v>77</v>
      </c>
      <c r="H8" s="30">
        <v>127</v>
      </c>
      <c r="I8" s="31">
        <v>13.77</v>
      </c>
      <c r="J8" s="30">
        <v>121</v>
      </c>
      <c r="K8" s="31">
        <v>13.79</v>
      </c>
      <c r="L8" s="30">
        <v>124</v>
      </c>
      <c r="M8" s="31">
        <v>13.6</v>
      </c>
      <c r="N8" s="30">
        <v>129</v>
      </c>
      <c r="O8" s="31">
        <v>13.28</v>
      </c>
      <c r="P8" s="24"/>
      <c r="Q8" s="16"/>
    </row>
    <row r="9" spans="1:17" ht="24.75" customHeight="1">
      <c r="A9" s="19">
        <v>5</v>
      </c>
      <c r="B9" s="20" t="s">
        <v>98</v>
      </c>
      <c r="C9" s="21" t="s">
        <v>99</v>
      </c>
      <c r="D9" s="18" t="s">
        <v>100</v>
      </c>
      <c r="E9" s="22">
        <f t="shared" si="0"/>
        <v>499</v>
      </c>
      <c r="F9" s="25">
        <v>37</v>
      </c>
      <c r="G9" s="29" t="s">
        <v>77</v>
      </c>
      <c r="H9" s="30">
        <v>123</v>
      </c>
      <c r="I9" s="31">
        <v>14.1</v>
      </c>
      <c r="J9" s="30">
        <v>122</v>
      </c>
      <c r="K9" s="31">
        <v>13.74</v>
      </c>
      <c r="L9" s="30">
        <v>126</v>
      </c>
      <c r="M9" s="31">
        <v>13.81</v>
      </c>
      <c r="N9" s="30">
        <v>128</v>
      </c>
      <c r="O9" s="31">
        <v>13.6</v>
      </c>
      <c r="P9" s="24"/>
      <c r="Q9" s="16"/>
    </row>
    <row r="10" spans="1:17" ht="24.75" customHeight="1">
      <c r="A10" s="19">
        <v>6</v>
      </c>
      <c r="B10" s="27" t="s">
        <v>101</v>
      </c>
      <c r="C10" s="21" t="s">
        <v>99</v>
      </c>
      <c r="D10" s="18" t="s">
        <v>85</v>
      </c>
      <c r="E10" s="22">
        <f t="shared" si="0"/>
        <v>499</v>
      </c>
      <c r="F10" s="25">
        <v>28</v>
      </c>
      <c r="G10" s="29" t="s">
        <v>77</v>
      </c>
      <c r="H10" s="30">
        <v>123</v>
      </c>
      <c r="I10" s="31">
        <v>14.17</v>
      </c>
      <c r="J10" s="30">
        <v>122</v>
      </c>
      <c r="K10" s="31">
        <v>13.75</v>
      </c>
      <c r="L10" s="30">
        <v>124</v>
      </c>
      <c r="M10" s="31">
        <v>13.96</v>
      </c>
      <c r="N10" s="30">
        <v>130</v>
      </c>
      <c r="O10" s="31">
        <v>13.63</v>
      </c>
      <c r="P10" s="24"/>
      <c r="Q10" s="16"/>
    </row>
    <row r="11" spans="1:17" ht="24.75" customHeight="1">
      <c r="A11" s="19">
        <v>7</v>
      </c>
      <c r="B11" s="20" t="s">
        <v>102</v>
      </c>
      <c r="C11" s="21" t="s">
        <v>90</v>
      </c>
      <c r="D11" s="18" t="s">
        <v>75</v>
      </c>
      <c r="E11" s="22">
        <f t="shared" si="0"/>
        <v>499</v>
      </c>
      <c r="F11" s="25">
        <v>28</v>
      </c>
      <c r="G11" s="29" t="s">
        <v>77</v>
      </c>
      <c r="H11" s="30">
        <v>124</v>
      </c>
      <c r="I11" s="31">
        <v>13.99</v>
      </c>
      <c r="J11" s="30">
        <v>125</v>
      </c>
      <c r="K11" s="31">
        <v>13.71</v>
      </c>
      <c r="L11" s="30">
        <v>124</v>
      </c>
      <c r="M11" s="31">
        <v>14.01</v>
      </c>
      <c r="N11" s="30">
        <v>126</v>
      </c>
      <c r="O11" s="31">
        <v>13.59</v>
      </c>
      <c r="P11" s="24"/>
      <c r="Q11" s="16"/>
    </row>
    <row r="12" spans="1:17" ht="24.75" customHeight="1">
      <c r="A12" s="19">
        <v>8</v>
      </c>
      <c r="B12" s="20" t="s">
        <v>87</v>
      </c>
      <c r="C12" s="21" t="s">
        <v>73</v>
      </c>
      <c r="D12" s="18" t="s">
        <v>103</v>
      </c>
      <c r="E12" s="22">
        <f t="shared" si="0"/>
        <v>499</v>
      </c>
      <c r="F12" s="25">
        <v>9</v>
      </c>
      <c r="G12" s="29" t="s">
        <v>77</v>
      </c>
      <c r="H12" s="30">
        <v>124</v>
      </c>
      <c r="I12" s="31">
        <v>14</v>
      </c>
      <c r="J12" s="30">
        <v>125</v>
      </c>
      <c r="K12" s="42">
        <v>13.41</v>
      </c>
      <c r="L12" s="30">
        <v>124</v>
      </c>
      <c r="M12" s="31">
        <v>13.77</v>
      </c>
      <c r="N12" s="30">
        <v>126</v>
      </c>
      <c r="O12" s="31">
        <v>13.54</v>
      </c>
      <c r="P12" s="24"/>
      <c r="Q12" s="16"/>
    </row>
    <row r="13" spans="1:17" ht="24.75" customHeight="1">
      <c r="A13" s="19">
        <v>9</v>
      </c>
      <c r="B13" s="20" t="s">
        <v>30</v>
      </c>
      <c r="C13" s="26" t="s">
        <v>72</v>
      </c>
      <c r="D13" s="18" t="s">
        <v>104</v>
      </c>
      <c r="E13" s="22">
        <f t="shared" si="0"/>
        <v>498</v>
      </c>
      <c r="F13" s="25">
        <v>58</v>
      </c>
      <c r="G13" s="29" t="s">
        <v>77</v>
      </c>
      <c r="H13" s="30">
        <v>127</v>
      </c>
      <c r="I13" s="31">
        <v>13.87</v>
      </c>
      <c r="J13" s="30">
        <v>120</v>
      </c>
      <c r="K13" s="31">
        <v>13.86</v>
      </c>
      <c r="L13" s="30">
        <v>121</v>
      </c>
      <c r="M13" s="31">
        <v>13.87</v>
      </c>
      <c r="N13" s="30">
        <v>130</v>
      </c>
      <c r="O13" s="31">
        <v>13.43</v>
      </c>
      <c r="P13" s="24"/>
      <c r="Q13" s="16"/>
    </row>
    <row r="14" spans="1:17" ht="24.75" customHeight="1">
      <c r="A14" s="19">
        <v>10</v>
      </c>
      <c r="B14" s="20" t="s">
        <v>105</v>
      </c>
      <c r="C14" s="26" t="s">
        <v>90</v>
      </c>
      <c r="D14" s="18" t="s">
        <v>106</v>
      </c>
      <c r="E14" s="22">
        <f t="shared" si="0"/>
        <v>495</v>
      </c>
      <c r="F14" s="25">
        <v>81</v>
      </c>
      <c r="G14" s="29" t="s">
        <v>77</v>
      </c>
      <c r="H14" s="30">
        <v>125</v>
      </c>
      <c r="I14" s="31">
        <v>14.06</v>
      </c>
      <c r="J14" s="30">
        <v>121</v>
      </c>
      <c r="K14" s="31">
        <v>13.9</v>
      </c>
      <c r="L14" s="30">
        <v>123</v>
      </c>
      <c r="M14" s="31">
        <v>13.91</v>
      </c>
      <c r="N14" s="30">
        <v>126</v>
      </c>
      <c r="O14" s="31">
        <v>13.61</v>
      </c>
      <c r="P14" s="24"/>
      <c r="Q14" s="16"/>
    </row>
    <row r="15" spans="1:17" ht="24.75" customHeight="1">
      <c r="A15" s="19">
        <v>11</v>
      </c>
      <c r="B15" s="20" t="s">
        <v>16</v>
      </c>
      <c r="C15" s="21" t="s">
        <v>92</v>
      </c>
      <c r="D15" s="18" t="s">
        <v>107</v>
      </c>
      <c r="E15" s="22">
        <f t="shared" si="0"/>
        <v>491</v>
      </c>
      <c r="F15" s="25">
        <v>51</v>
      </c>
      <c r="G15" s="29" t="s">
        <v>78</v>
      </c>
      <c r="H15" s="30">
        <v>123</v>
      </c>
      <c r="I15" s="33">
        <v>13.92</v>
      </c>
      <c r="J15" s="30">
        <v>117</v>
      </c>
      <c r="K15" s="31">
        <v>13.75</v>
      </c>
      <c r="L15" s="30">
        <v>125</v>
      </c>
      <c r="M15" s="31">
        <v>13.7</v>
      </c>
      <c r="N15" s="30">
        <v>126</v>
      </c>
      <c r="O15" s="31">
        <v>13.38</v>
      </c>
      <c r="P15" s="24"/>
      <c r="Q15" s="16"/>
    </row>
    <row r="16" spans="1:17" ht="24.75" customHeight="1">
      <c r="A16" s="19">
        <v>12</v>
      </c>
      <c r="B16" s="20" t="s">
        <v>108</v>
      </c>
      <c r="C16" s="21" t="s">
        <v>99</v>
      </c>
      <c r="D16" s="18" t="s">
        <v>109</v>
      </c>
      <c r="E16" s="22">
        <f t="shared" si="0"/>
        <v>489</v>
      </c>
      <c r="F16" s="25">
        <v>86</v>
      </c>
      <c r="G16" s="29" t="s">
        <v>77</v>
      </c>
      <c r="H16" s="30">
        <v>122</v>
      </c>
      <c r="I16" s="31">
        <v>14.16</v>
      </c>
      <c r="J16" s="30">
        <v>118</v>
      </c>
      <c r="K16" s="31">
        <v>14.25</v>
      </c>
      <c r="L16" s="30">
        <v>123</v>
      </c>
      <c r="M16" s="31">
        <v>13.79</v>
      </c>
      <c r="N16" s="30">
        <v>126</v>
      </c>
      <c r="O16" s="31">
        <v>13.76</v>
      </c>
      <c r="P16" s="24"/>
      <c r="Q16" s="16"/>
    </row>
    <row r="17" spans="1:17" ht="24.75" customHeight="1">
      <c r="A17" s="19">
        <v>13</v>
      </c>
      <c r="B17" s="20" t="s">
        <v>23</v>
      </c>
      <c r="C17" s="26" t="s">
        <v>110</v>
      </c>
      <c r="D17" s="18" t="s">
        <v>83</v>
      </c>
      <c r="E17" s="22">
        <f t="shared" si="0"/>
        <v>484</v>
      </c>
      <c r="F17" s="25">
        <v>10</v>
      </c>
      <c r="G17" s="29" t="s">
        <v>77</v>
      </c>
      <c r="H17" s="30">
        <v>119</v>
      </c>
      <c r="I17" s="31">
        <v>14.43</v>
      </c>
      <c r="J17" s="30">
        <v>122</v>
      </c>
      <c r="K17" s="31">
        <v>14.01</v>
      </c>
      <c r="L17" s="30">
        <v>118</v>
      </c>
      <c r="M17" s="31">
        <v>14.18</v>
      </c>
      <c r="N17" s="30">
        <v>125</v>
      </c>
      <c r="O17" s="31">
        <v>13.7</v>
      </c>
      <c r="P17" s="28"/>
      <c r="Q17" s="16"/>
    </row>
    <row r="18" spans="1:17" ht="24.75" customHeight="1">
      <c r="A18" s="19">
        <v>14</v>
      </c>
      <c r="B18" s="20" t="s">
        <v>111</v>
      </c>
      <c r="C18" s="26" t="s">
        <v>110</v>
      </c>
      <c r="D18" s="18" t="s">
        <v>112</v>
      </c>
      <c r="E18" s="22">
        <f t="shared" si="0"/>
        <v>482</v>
      </c>
      <c r="F18" s="25">
        <v>42</v>
      </c>
      <c r="G18" s="29" t="s">
        <v>77</v>
      </c>
      <c r="H18" s="30">
        <v>121</v>
      </c>
      <c r="I18" s="31">
        <v>14.11</v>
      </c>
      <c r="J18" s="30">
        <v>119</v>
      </c>
      <c r="K18" s="31">
        <v>13.7</v>
      </c>
      <c r="L18" s="30">
        <v>119</v>
      </c>
      <c r="M18" s="31">
        <v>13.83</v>
      </c>
      <c r="N18" s="30">
        <v>123</v>
      </c>
      <c r="O18" s="31">
        <v>13.94</v>
      </c>
      <c r="P18" s="28"/>
      <c r="Q18" s="16"/>
    </row>
    <row r="19" spans="1:17" ht="24.75" customHeight="1">
      <c r="A19" s="19">
        <v>15</v>
      </c>
      <c r="B19" s="20" t="s">
        <v>43</v>
      </c>
      <c r="C19" s="26" t="s">
        <v>113</v>
      </c>
      <c r="D19" s="18" t="s">
        <v>114</v>
      </c>
      <c r="E19" s="22">
        <f t="shared" si="0"/>
        <v>479</v>
      </c>
      <c r="F19" s="25">
        <v>29</v>
      </c>
      <c r="G19" s="29" t="s">
        <v>77</v>
      </c>
      <c r="H19" s="30">
        <v>120</v>
      </c>
      <c r="I19" s="31">
        <v>14.24</v>
      </c>
      <c r="J19" s="30">
        <v>119</v>
      </c>
      <c r="K19" s="31">
        <v>14.15</v>
      </c>
      <c r="L19" s="30">
        <v>117</v>
      </c>
      <c r="M19" s="31">
        <v>14.16</v>
      </c>
      <c r="N19" s="30">
        <v>123</v>
      </c>
      <c r="O19" s="31">
        <v>13.82</v>
      </c>
      <c r="P19" s="28"/>
      <c r="Q19" s="16"/>
    </row>
    <row r="20" spans="1:17" ht="24.75" customHeight="1">
      <c r="A20" s="19">
        <v>16</v>
      </c>
      <c r="B20" s="20" t="s">
        <v>41</v>
      </c>
      <c r="C20" s="26" t="s">
        <v>99</v>
      </c>
      <c r="D20" s="18" t="s">
        <v>115</v>
      </c>
      <c r="E20" s="22">
        <f t="shared" si="0"/>
        <v>476</v>
      </c>
      <c r="F20" s="25">
        <v>1</v>
      </c>
      <c r="G20" s="29" t="s">
        <v>77</v>
      </c>
      <c r="H20" s="30">
        <v>120</v>
      </c>
      <c r="I20" s="31">
        <v>14.29</v>
      </c>
      <c r="J20" s="30">
        <v>119</v>
      </c>
      <c r="K20" s="33">
        <v>14.18</v>
      </c>
      <c r="L20" s="30">
        <v>116</v>
      </c>
      <c r="M20" s="31">
        <v>14.24</v>
      </c>
      <c r="N20" s="30">
        <v>121</v>
      </c>
      <c r="O20" s="31">
        <v>13.89</v>
      </c>
      <c r="P20" s="28"/>
      <c r="Q20" s="16"/>
    </row>
    <row r="21" spans="1:17" ht="24.75" customHeight="1">
      <c r="A21" s="19">
        <v>17</v>
      </c>
      <c r="B21" s="20" t="s">
        <v>116</v>
      </c>
      <c r="C21" s="26" t="s">
        <v>90</v>
      </c>
      <c r="D21" s="18" t="s">
        <v>117</v>
      </c>
      <c r="E21" s="22">
        <f t="shared" si="0"/>
        <v>466</v>
      </c>
      <c r="F21" s="25">
        <v>53</v>
      </c>
      <c r="G21" s="29" t="s">
        <v>77</v>
      </c>
      <c r="H21" s="30">
        <v>112</v>
      </c>
      <c r="I21" s="31">
        <v>14.32</v>
      </c>
      <c r="J21" s="30">
        <v>116</v>
      </c>
      <c r="K21" s="31">
        <v>14.1</v>
      </c>
      <c r="L21" s="30">
        <v>116</v>
      </c>
      <c r="M21" s="31">
        <v>14.64</v>
      </c>
      <c r="N21" s="30">
        <v>122</v>
      </c>
      <c r="O21" s="31">
        <v>13.76</v>
      </c>
      <c r="P21" s="28"/>
      <c r="Q21" s="16"/>
    </row>
    <row r="22" spans="1:17" ht="24.75" customHeight="1">
      <c r="A22" s="19">
        <v>18</v>
      </c>
      <c r="B22" s="20" t="s">
        <v>118</v>
      </c>
      <c r="C22" s="26" t="s">
        <v>84</v>
      </c>
      <c r="D22" s="18" t="s">
        <v>119</v>
      </c>
      <c r="E22" s="22">
        <f t="shared" si="0"/>
        <v>461</v>
      </c>
      <c r="F22" s="25">
        <v>1</v>
      </c>
      <c r="G22" s="29" t="s">
        <v>77</v>
      </c>
      <c r="H22" s="30">
        <v>124</v>
      </c>
      <c r="I22" s="31">
        <v>13.97</v>
      </c>
      <c r="J22" s="30">
        <v>107</v>
      </c>
      <c r="K22" s="33">
        <v>14.97</v>
      </c>
      <c r="L22" s="30">
        <v>112</v>
      </c>
      <c r="M22" s="31">
        <v>13.77</v>
      </c>
      <c r="N22" s="30">
        <v>118</v>
      </c>
      <c r="O22" s="31">
        <v>13.85</v>
      </c>
      <c r="P22" s="28"/>
      <c r="Q22" s="16"/>
    </row>
    <row r="23" spans="1:17" ht="24.75" customHeight="1">
      <c r="A23" s="19">
        <v>19</v>
      </c>
      <c r="B23" s="20" t="s">
        <v>50</v>
      </c>
      <c r="C23" s="26" t="s">
        <v>113</v>
      </c>
      <c r="D23" s="18" t="s">
        <v>120</v>
      </c>
      <c r="E23" s="22">
        <f t="shared" si="0"/>
        <v>452</v>
      </c>
      <c r="F23" s="25">
        <v>12</v>
      </c>
      <c r="G23" s="29" t="s">
        <v>77</v>
      </c>
      <c r="H23" s="30">
        <v>115</v>
      </c>
      <c r="I23" s="31">
        <v>14.74</v>
      </c>
      <c r="J23" s="30">
        <v>110</v>
      </c>
      <c r="K23" s="33">
        <v>14.92</v>
      </c>
      <c r="L23" s="30">
        <v>112</v>
      </c>
      <c r="M23" s="31">
        <v>14.78</v>
      </c>
      <c r="N23" s="30">
        <v>115</v>
      </c>
      <c r="O23" s="31">
        <v>13.63</v>
      </c>
      <c r="P23" s="28"/>
      <c r="Q23" s="16"/>
    </row>
    <row r="24" spans="1:16" ht="24.75" customHeight="1">
      <c r="A24" s="19">
        <v>20</v>
      </c>
      <c r="B24" s="20" t="s">
        <v>121</v>
      </c>
      <c r="C24" s="21" t="s">
        <v>122</v>
      </c>
      <c r="D24" s="18" t="s">
        <v>123</v>
      </c>
      <c r="E24" s="22">
        <f t="shared" si="0"/>
        <v>449</v>
      </c>
      <c r="F24" s="25">
        <v>38</v>
      </c>
      <c r="G24" s="29" t="s">
        <v>77</v>
      </c>
      <c r="H24" s="30">
        <v>112</v>
      </c>
      <c r="I24" s="31">
        <v>14.86</v>
      </c>
      <c r="J24" s="30">
        <v>109</v>
      </c>
      <c r="K24" s="33">
        <v>15</v>
      </c>
      <c r="L24" s="30">
        <v>111</v>
      </c>
      <c r="M24" s="31">
        <v>15.12</v>
      </c>
      <c r="N24" s="30">
        <v>117</v>
      </c>
      <c r="O24" s="31">
        <v>14.69</v>
      </c>
      <c r="P24" s="28"/>
    </row>
    <row r="25" spans="1:16" ht="24.75" customHeight="1">
      <c r="A25" s="19">
        <v>21</v>
      </c>
      <c r="B25" s="20" t="s">
        <v>124</v>
      </c>
      <c r="C25" s="26" t="s">
        <v>90</v>
      </c>
      <c r="D25" s="34" t="s">
        <v>125</v>
      </c>
      <c r="E25" s="35">
        <f t="shared" si="0"/>
        <v>447</v>
      </c>
      <c r="F25" s="25">
        <v>48</v>
      </c>
      <c r="G25" s="29" t="s">
        <v>77</v>
      </c>
      <c r="H25" s="30">
        <v>113</v>
      </c>
      <c r="I25" s="31">
        <v>14.39</v>
      </c>
      <c r="J25" s="30">
        <v>111</v>
      </c>
      <c r="K25" s="31">
        <v>14.38</v>
      </c>
      <c r="L25" s="30">
        <v>110</v>
      </c>
      <c r="M25" s="31">
        <v>14.16</v>
      </c>
      <c r="N25" s="30">
        <v>113</v>
      </c>
      <c r="O25" s="31">
        <v>14.77</v>
      </c>
      <c r="P25" s="32"/>
    </row>
    <row r="26" spans="1:16" ht="24.75" customHeight="1">
      <c r="A26" s="19">
        <v>22</v>
      </c>
      <c r="B26" s="20" t="s">
        <v>126</v>
      </c>
      <c r="C26" s="26"/>
      <c r="D26" s="34" t="s">
        <v>127</v>
      </c>
      <c r="E26" s="35">
        <f t="shared" si="0"/>
        <v>441</v>
      </c>
      <c r="F26" s="25">
        <v>34</v>
      </c>
      <c r="G26" s="29" t="s">
        <v>77</v>
      </c>
      <c r="H26" s="30">
        <v>107</v>
      </c>
      <c r="I26" s="31">
        <v>14.59</v>
      </c>
      <c r="J26" s="30">
        <v>113</v>
      </c>
      <c r="K26" s="33">
        <v>14.19</v>
      </c>
      <c r="L26" s="30">
        <v>113</v>
      </c>
      <c r="M26" s="31">
        <v>14.45</v>
      </c>
      <c r="N26" s="30">
        <v>108</v>
      </c>
      <c r="O26" s="31">
        <v>14.51</v>
      </c>
      <c r="P26" s="32"/>
    </row>
    <row r="27" spans="1:16" ht="24.75" customHeight="1">
      <c r="A27" s="19">
        <v>23</v>
      </c>
      <c r="B27" s="20" t="s">
        <v>128</v>
      </c>
      <c r="C27" s="26" t="s">
        <v>122</v>
      </c>
      <c r="D27" s="34" t="s">
        <v>129</v>
      </c>
      <c r="E27" s="35">
        <f t="shared" si="0"/>
        <v>429</v>
      </c>
      <c r="F27" s="25">
        <v>53</v>
      </c>
      <c r="G27" s="29" t="s">
        <v>77</v>
      </c>
      <c r="H27" s="30">
        <v>113</v>
      </c>
      <c r="I27" s="31">
        <v>14.65</v>
      </c>
      <c r="J27" s="30">
        <v>101</v>
      </c>
      <c r="K27" s="33">
        <v>15.35</v>
      </c>
      <c r="L27" s="30">
        <v>103</v>
      </c>
      <c r="M27" s="31">
        <v>15.43</v>
      </c>
      <c r="N27" s="30">
        <v>112</v>
      </c>
      <c r="O27" s="31">
        <v>14.71</v>
      </c>
      <c r="P27" s="32"/>
    </row>
    <row r="28" spans="1:16" ht="24.75" customHeight="1">
      <c r="A28" s="19">
        <v>24</v>
      </c>
      <c r="B28" s="20" t="s">
        <v>53</v>
      </c>
      <c r="C28" s="26" t="s">
        <v>99</v>
      </c>
      <c r="D28" s="34" t="s">
        <v>130</v>
      </c>
      <c r="E28" s="35">
        <f t="shared" si="0"/>
        <v>426</v>
      </c>
      <c r="F28" s="25">
        <v>86</v>
      </c>
      <c r="G28" s="29" t="s">
        <v>77</v>
      </c>
      <c r="H28" s="30">
        <v>108</v>
      </c>
      <c r="I28" s="31">
        <v>15.12</v>
      </c>
      <c r="J28" s="30">
        <v>106</v>
      </c>
      <c r="K28" s="31">
        <v>15.46</v>
      </c>
      <c r="L28" s="30">
        <v>102</v>
      </c>
      <c r="M28" s="31">
        <v>15.39</v>
      </c>
      <c r="N28" s="30">
        <v>110</v>
      </c>
      <c r="O28" s="31">
        <v>14.89</v>
      </c>
      <c r="P28" s="32"/>
    </row>
    <row r="29" spans="1:16" ht="24.75" customHeight="1">
      <c r="A29" s="19">
        <v>25</v>
      </c>
      <c r="B29" s="20" t="s">
        <v>69</v>
      </c>
      <c r="C29" s="26" t="s">
        <v>99</v>
      </c>
      <c r="D29" s="34" t="s">
        <v>131</v>
      </c>
      <c r="E29" s="35">
        <f t="shared" si="0"/>
        <v>405</v>
      </c>
      <c r="F29" s="25">
        <v>42</v>
      </c>
      <c r="G29" s="29" t="s">
        <v>77</v>
      </c>
      <c r="H29" s="30">
        <v>107</v>
      </c>
      <c r="I29" s="31">
        <v>15.12</v>
      </c>
      <c r="J29" s="30">
        <v>97</v>
      </c>
      <c r="K29" s="33">
        <v>15.94</v>
      </c>
      <c r="L29" s="30">
        <v>95</v>
      </c>
      <c r="M29" s="31">
        <v>16.04</v>
      </c>
      <c r="N29" s="30">
        <v>106</v>
      </c>
      <c r="O29" s="31">
        <v>15.02</v>
      </c>
      <c r="P29" s="32"/>
    </row>
    <row r="30" spans="1:16" ht="24.75" customHeight="1">
      <c r="A30" s="19">
        <v>26</v>
      </c>
      <c r="B30" s="20" t="s">
        <v>132</v>
      </c>
      <c r="C30" s="26" t="s">
        <v>122</v>
      </c>
      <c r="D30" s="34" t="s">
        <v>133</v>
      </c>
      <c r="E30" s="35">
        <f t="shared" si="0"/>
        <v>386</v>
      </c>
      <c r="F30" s="25">
        <v>78</v>
      </c>
      <c r="G30" s="29" t="s">
        <v>77</v>
      </c>
      <c r="H30" s="30">
        <v>72</v>
      </c>
      <c r="I30" s="31">
        <v>16.68</v>
      </c>
      <c r="J30" s="30">
        <v>107</v>
      </c>
      <c r="K30" s="33">
        <v>15.87</v>
      </c>
      <c r="L30" s="30">
        <v>99</v>
      </c>
      <c r="M30" s="31">
        <v>15.29</v>
      </c>
      <c r="N30" s="30">
        <v>108</v>
      </c>
      <c r="O30" s="31">
        <v>14.97</v>
      </c>
      <c r="P30" s="32"/>
    </row>
    <row r="31" spans="6:15" ht="12.75" customHeight="1">
      <c r="F31" s="36"/>
      <c r="G31" s="37"/>
      <c r="H31" s="38"/>
      <c r="I31" s="39"/>
      <c r="J31" s="38"/>
      <c r="K31" s="39"/>
      <c r="L31" s="38"/>
      <c r="M31" s="39"/>
      <c r="N31" s="38"/>
      <c r="O31" s="39"/>
    </row>
    <row r="32" ht="12.75" customHeight="1">
      <c r="G32" s="15"/>
    </row>
    <row r="33" ht="12.75">
      <c r="G33" s="15"/>
    </row>
    <row r="34" ht="12.75">
      <c r="G34" s="15"/>
    </row>
    <row r="35" ht="12.75">
      <c r="G35" s="15"/>
    </row>
    <row r="36" ht="12.75">
      <c r="G36" s="15"/>
    </row>
  </sheetData>
  <sheetProtection/>
  <mergeCells count="17"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J3:J4"/>
    <mergeCell ref="K3:K4"/>
    <mergeCell ref="L3:L4"/>
    <mergeCell ref="M3:M4"/>
    <mergeCell ref="N3:N4"/>
    <mergeCell ref="O3:O4"/>
  </mergeCells>
  <printOptions/>
  <pageMargins left="1.1811023622047245" right="0.7480314960629921" top="0" bottom="0" header="0" footer="0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28125" style="15" customWidth="1"/>
    <col min="2" max="2" width="14.7109375" style="15" customWidth="1"/>
    <col min="3" max="3" width="12.7109375" style="15" customWidth="1"/>
    <col min="4" max="4" width="14.7109375" style="17" customWidth="1"/>
    <col min="5" max="5" width="8.00390625" style="15" customWidth="1"/>
    <col min="6" max="6" width="6.00390625" style="15" customWidth="1"/>
    <col min="7" max="7" width="11.7109375" style="16" customWidth="1"/>
    <col min="8" max="8" width="5.7109375" style="15" customWidth="1"/>
    <col min="9" max="9" width="6.7109375" style="15" customWidth="1"/>
    <col min="10" max="10" width="5.7109375" style="15" customWidth="1"/>
    <col min="11" max="11" width="6.7109375" style="15" customWidth="1"/>
    <col min="12" max="12" width="5.7109375" style="15" customWidth="1"/>
    <col min="13" max="13" width="6.7109375" style="15" customWidth="1"/>
    <col min="14" max="14" width="5.7109375" style="15" customWidth="1"/>
    <col min="15" max="15" width="6.7109375" style="15" customWidth="1"/>
    <col min="16" max="16" width="5.7109375" style="15" customWidth="1"/>
    <col min="17" max="17" width="6.7109375" style="15" customWidth="1"/>
    <col min="18" max="18" width="5.7109375" style="15" customWidth="1"/>
    <col min="19" max="19" width="6.7109375" style="15" customWidth="1"/>
    <col min="20" max="20" width="8.00390625" style="15" customWidth="1"/>
    <col min="21" max="16384" width="11.421875" style="15" customWidth="1"/>
  </cols>
  <sheetData>
    <row r="1" ht="69" customHeight="1"/>
    <row r="2" spans="1:20" ht="15.75">
      <c r="A2" s="117" t="s">
        <v>152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1" ht="12" customHeight="1">
      <c r="A3" s="118" t="s">
        <v>63</v>
      </c>
      <c r="B3" s="118" t="s">
        <v>62</v>
      </c>
      <c r="C3" s="118" t="s">
        <v>61</v>
      </c>
      <c r="D3" s="118" t="s">
        <v>60</v>
      </c>
      <c r="E3" s="118" t="s">
        <v>59</v>
      </c>
      <c r="F3" s="118" t="s">
        <v>58</v>
      </c>
      <c r="G3" s="118" t="s">
        <v>57</v>
      </c>
      <c r="H3" s="115">
        <v>1</v>
      </c>
      <c r="I3" s="116" t="s">
        <v>74</v>
      </c>
      <c r="J3" s="115">
        <v>2</v>
      </c>
      <c r="K3" s="116" t="s">
        <v>74</v>
      </c>
      <c r="L3" s="115">
        <v>3</v>
      </c>
      <c r="M3" s="116" t="s">
        <v>74</v>
      </c>
      <c r="N3" s="115">
        <v>4</v>
      </c>
      <c r="O3" s="116" t="s">
        <v>74</v>
      </c>
      <c r="P3" s="115">
        <v>5</v>
      </c>
      <c r="Q3" s="116" t="s">
        <v>74</v>
      </c>
      <c r="R3" s="115">
        <v>6</v>
      </c>
      <c r="S3" s="116" t="s">
        <v>74</v>
      </c>
      <c r="T3" s="114" t="s">
        <v>153</v>
      </c>
      <c r="U3" s="16"/>
    </row>
    <row r="4" spans="1:21" ht="12" customHeight="1">
      <c r="A4" s="118"/>
      <c r="B4" s="118"/>
      <c r="C4" s="118"/>
      <c r="D4" s="118"/>
      <c r="E4" s="118"/>
      <c r="F4" s="118"/>
      <c r="G4" s="118"/>
      <c r="H4" s="115"/>
      <c r="I4" s="116"/>
      <c r="J4" s="115"/>
      <c r="K4" s="116"/>
      <c r="L4" s="115"/>
      <c r="M4" s="116"/>
      <c r="N4" s="115"/>
      <c r="O4" s="116"/>
      <c r="P4" s="115"/>
      <c r="Q4" s="116"/>
      <c r="R4" s="115"/>
      <c r="S4" s="116"/>
      <c r="T4" s="114"/>
      <c r="U4" s="16"/>
    </row>
    <row r="5" spans="1:21" ht="24.75" customHeight="1">
      <c r="A5" s="19">
        <v>1</v>
      </c>
      <c r="B5" s="20" t="s">
        <v>154</v>
      </c>
      <c r="C5" s="21" t="s">
        <v>155</v>
      </c>
      <c r="D5" s="18" t="s">
        <v>156</v>
      </c>
      <c r="E5" s="22">
        <f>SUM(H5,J5,L5,N5,P5,R5)-T5</f>
        <v>889</v>
      </c>
      <c r="F5" s="23">
        <v>31</v>
      </c>
      <c r="G5" s="43" t="s">
        <v>77</v>
      </c>
      <c r="H5" s="44">
        <v>150</v>
      </c>
      <c r="I5" s="45">
        <v>9.935</v>
      </c>
      <c r="J5" s="46">
        <v>153</v>
      </c>
      <c r="K5" s="47">
        <v>9.849</v>
      </c>
      <c r="L5" s="44">
        <v>148</v>
      </c>
      <c r="M5" s="48">
        <v>10.057</v>
      </c>
      <c r="N5" s="49">
        <v>149</v>
      </c>
      <c r="O5" s="47">
        <v>10.009</v>
      </c>
      <c r="P5" s="49">
        <v>149</v>
      </c>
      <c r="Q5" s="47">
        <v>10.026</v>
      </c>
      <c r="R5" s="44">
        <v>148</v>
      </c>
      <c r="S5" s="45">
        <v>10.241</v>
      </c>
      <c r="T5" s="50">
        <v>8</v>
      </c>
      <c r="U5" s="16"/>
    </row>
    <row r="6" spans="1:21" ht="24.75" customHeight="1">
      <c r="A6" s="19">
        <v>2</v>
      </c>
      <c r="B6" s="20" t="s">
        <v>157</v>
      </c>
      <c r="C6" s="21" t="s">
        <v>90</v>
      </c>
      <c r="D6" s="18" t="s">
        <v>158</v>
      </c>
      <c r="E6" s="22">
        <f aca="true" t="shared" si="0" ref="E6:E26">SUM(H6,J6,L6,N6,P6,R6)-T6</f>
        <v>877</v>
      </c>
      <c r="F6" s="23">
        <v>12</v>
      </c>
      <c r="G6" s="43" t="s">
        <v>77</v>
      </c>
      <c r="H6" s="44">
        <v>148</v>
      </c>
      <c r="I6" s="45">
        <v>9.874</v>
      </c>
      <c r="J6" s="44">
        <v>147</v>
      </c>
      <c r="K6" s="48">
        <v>10.081</v>
      </c>
      <c r="L6" s="44">
        <v>148</v>
      </c>
      <c r="M6" s="48">
        <v>10.294</v>
      </c>
      <c r="N6" s="44">
        <v>145</v>
      </c>
      <c r="O6" s="45">
        <v>10.29</v>
      </c>
      <c r="P6" s="44">
        <v>145</v>
      </c>
      <c r="Q6" s="45">
        <v>10.147</v>
      </c>
      <c r="R6" s="44">
        <v>144</v>
      </c>
      <c r="S6" s="45">
        <v>10.438</v>
      </c>
      <c r="T6" s="50"/>
      <c r="U6" s="16"/>
    </row>
    <row r="7" spans="1:21" ht="24.75" customHeight="1">
      <c r="A7" s="19">
        <v>3</v>
      </c>
      <c r="B7" s="20" t="s">
        <v>159</v>
      </c>
      <c r="C7" s="26" t="s">
        <v>90</v>
      </c>
      <c r="D7" s="18" t="s">
        <v>160</v>
      </c>
      <c r="E7" s="22">
        <f t="shared" si="0"/>
        <v>874</v>
      </c>
      <c r="F7" s="23">
        <v>14</v>
      </c>
      <c r="G7" s="43" t="s">
        <v>77</v>
      </c>
      <c r="H7" s="49">
        <v>153</v>
      </c>
      <c r="I7" s="51">
        <v>9.845</v>
      </c>
      <c r="J7" s="44">
        <v>150</v>
      </c>
      <c r="K7" s="48">
        <v>9.857</v>
      </c>
      <c r="L7" s="44">
        <v>148</v>
      </c>
      <c r="M7" s="48">
        <v>10.05</v>
      </c>
      <c r="N7" s="44">
        <v>139</v>
      </c>
      <c r="O7" s="45">
        <v>10.091</v>
      </c>
      <c r="P7" s="44">
        <v>144</v>
      </c>
      <c r="Q7" s="45">
        <v>10.102</v>
      </c>
      <c r="R7" s="49">
        <v>150</v>
      </c>
      <c r="S7" s="47">
        <v>10.043</v>
      </c>
      <c r="T7" s="50">
        <v>10</v>
      </c>
      <c r="U7" s="16"/>
    </row>
    <row r="8" spans="1:21" ht="24.75" customHeight="1">
      <c r="A8" s="19">
        <v>4</v>
      </c>
      <c r="B8" s="27" t="s">
        <v>161</v>
      </c>
      <c r="C8" s="26" t="s">
        <v>73</v>
      </c>
      <c r="D8" s="18" t="s">
        <v>162</v>
      </c>
      <c r="E8" s="22">
        <f t="shared" si="0"/>
        <v>873</v>
      </c>
      <c r="F8" s="23">
        <v>1</v>
      </c>
      <c r="G8" s="43" t="s">
        <v>77</v>
      </c>
      <c r="H8" s="44">
        <v>146</v>
      </c>
      <c r="I8" s="45">
        <v>10.232</v>
      </c>
      <c r="J8" s="44">
        <v>145</v>
      </c>
      <c r="K8" s="45">
        <v>10.005</v>
      </c>
      <c r="L8" s="44">
        <v>147</v>
      </c>
      <c r="M8" s="45">
        <v>9.976</v>
      </c>
      <c r="N8" s="44">
        <v>144</v>
      </c>
      <c r="O8" s="45">
        <v>10.268</v>
      </c>
      <c r="P8" s="44">
        <v>147</v>
      </c>
      <c r="Q8" s="45">
        <v>10.142</v>
      </c>
      <c r="R8" s="44">
        <v>144</v>
      </c>
      <c r="S8" s="45">
        <v>10.3</v>
      </c>
      <c r="T8" s="50"/>
      <c r="U8" s="16"/>
    </row>
    <row r="9" spans="1:21" ht="24.75" customHeight="1">
      <c r="A9" s="19">
        <v>5</v>
      </c>
      <c r="B9" s="20" t="s">
        <v>163</v>
      </c>
      <c r="C9" s="21" t="s">
        <v>90</v>
      </c>
      <c r="D9" s="18" t="s">
        <v>164</v>
      </c>
      <c r="E9" s="22">
        <f t="shared" si="0"/>
        <v>872</v>
      </c>
      <c r="F9" s="23">
        <v>7</v>
      </c>
      <c r="G9" s="43" t="s">
        <v>77</v>
      </c>
      <c r="H9" s="44">
        <v>147</v>
      </c>
      <c r="I9" s="45">
        <v>10.191</v>
      </c>
      <c r="J9" s="44">
        <v>143</v>
      </c>
      <c r="K9" s="45">
        <v>10.369</v>
      </c>
      <c r="L9" s="44">
        <v>146</v>
      </c>
      <c r="M9" s="45">
        <v>10.241</v>
      </c>
      <c r="N9" s="44">
        <v>149</v>
      </c>
      <c r="O9" s="45">
        <v>10.211</v>
      </c>
      <c r="P9" s="44">
        <v>145</v>
      </c>
      <c r="Q9" s="45">
        <v>10.358</v>
      </c>
      <c r="R9" s="44">
        <v>142</v>
      </c>
      <c r="S9" s="45">
        <v>10.464</v>
      </c>
      <c r="T9" s="50"/>
      <c r="U9" s="16"/>
    </row>
    <row r="10" spans="1:21" ht="24.75" customHeight="1">
      <c r="A10" s="19">
        <v>6</v>
      </c>
      <c r="B10" s="27" t="s">
        <v>165</v>
      </c>
      <c r="C10" s="21" t="s">
        <v>72</v>
      </c>
      <c r="D10" s="18" t="s">
        <v>166</v>
      </c>
      <c r="E10" s="22">
        <f t="shared" si="0"/>
        <v>871</v>
      </c>
      <c r="F10" s="23">
        <v>14</v>
      </c>
      <c r="G10" s="43" t="s">
        <v>77</v>
      </c>
      <c r="H10" s="44">
        <v>150</v>
      </c>
      <c r="I10" s="48">
        <v>10.081</v>
      </c>
      <c r="J10" s="44">
        <v>146</v>
      </c>
      <c r="K10" s="45">
        <v>10.273</v>
      </c>
      <c r="L10" s="44">
        <v>144</v>
      </c>
      <c r="M10" s="45">
        <v>10.263</v>
      </c>
      <c r="N10" s="44">
        <v>141</v>
      </c>
      <c r="O10" s="45">
        <v>10.346</v>
      </c>
      <c r="P10" s="44">
        <v>146</v>
      </c>
      <c r="Q10" s="45">
        <v>10.257</v>
      </c>
      <c r="R10" s="44">
        <v>144</v>
      </c>
      <c r="S10" s="45">
        <v>10.253</v>
      </c>
      <c r="T10" s="50"/>
      <c r="U10" s="16"/>
    </row>
    <row r="11" spans="1:21" ht="24.75" customHeight="1">
      <c r="A11" s="19">
        <v>7</v>
      </c>
      <c r="B11" s="20" t="s">
        <v>167</v>
      </c>
      <c r="C11" s="21" t="s">
        <v>99</v>
      </c>
      <c r="D11" s="18" t="s">
        <v>168</v>
      </c>
      <c r="E11" s="22">
        <f t="shared" si="0"/>
        <v>869</v>
      </c>
      <c r="F11" s="25">
        <v>15</v>
      </c>
      <c r="G11" s="43" t="s">
        <v>77</v>
      </c>
      <c r="H11" s="44">
        <v>149</v>
      </c>
      <c r="I11" s="45">
        <v>10.099</v>
      </c>
      <c r="J11" s="44">
        <v>146</v>
      </c>
      <c r="K11" s="45">
        <v>10.262</v>
      </c>
      <c r="L11" s="44">
        <v>143</v>
      </c>
      <c r="M11" s="45">
        <v>10.349</v>
      </c>
      <c r="N11" s="44">
        <v>144</v>
      </c>
      <c r="O11" s="45">
        <v>10.316</v>
      </c>
      <c r="P11" s="44">
        <v>146</v>
      </c>
      <c r="Q11" s="45">
        <v>10.262</v>
      </c>
      <c r="R11" s="44">
        <v>141</v>
      </c>
      <c r="S11" s="45">
        <v>10.467</v>
      </c>
      <c r="T11" s="50"/>
      <c r="U11" s="16"/>
    </row>
    <row r="12" spans="1:21" ht="24.75" customHeight="1">
      <c r="A12" s="19">
        <v>8</v>
      </c>
      <c r="B12" s="20" t="s">
        <v>169</v>
      </c>
      <c r="C12" s="21" t="s">
        <v>155</v>
      </c>
      <c r="D12" s="18" t="s">
        <v>170</v>
      </c>
      <c r="E12" s="22">
        <f t="shared" si="0"/>
        <v>867</v>
      </c>
      <c r="F12" s="23">
        <v>6</v>
      </c>
      <c r="G12" s="43" t="s">
        <v>171</v>
      </c>
      <c r="H12" s="44">
        <v>147</v>
      </c>
      <c r="I12" s="45">
        <v>10.036</v>
      </c>
      <c r="J12" s="44">
        <v>142</v>
      </c>
      <c r="K12" s="45">
        <v>9.971</v>
      </c>
      <c r="L12" s="44">
        <v>145</v>
      </c>
      <c r="M12" s="47">
        <v>9.94</v>
      </c>
      <c r="N12" s="44">
        <v>140</v>
      </c>
      <c r="O12" s="45">
        <v>10.505</v>
      </c>
      <c r="P12" s="44">
        <v>145</v>
      </c>
      <c r="Q12" s="45">
        <v>10.118</v>
      </c>
      <c r="R12" s="44">
        <v>148</v>
      </c>
      <c r="S12" s="45">
        <v>10.181</v>
      </c>
      <c r="T12" s="50"/>
      <c r="U12" s="16"/>
    </row>
    <row r="13" spans="1:21" ht="24.75" customHeight="1">
      <c r="A13" s="19">
        <v>9</v>
      </c>
      <c r="B13" s="20" t="s">
        <v>172</v>
      </c>
      <c r="C13" s="26" t="s">
        <v>173</v>
      </c>
      <c r="D13" s="18" t="s">
        <v>174</v>
      </c>
      <c r="E13" s="22">
        <f t="shared" si="0"/>
        <v>866</v>
      </c>
      <c r="F13" s="23">
        <v>30</v>
      </c>
      <c r="G13" s="43" t="s">
        <v>77</v>
      </c>
      <c r="H13" s="44">
        <v>143</v>
      </c>
      <c r="I13" s="45">
        <v>10.368</v>
      </c>
      <c r="J13" s="44">
        <v>149</v>
      </c>
      <c r="K13" s="45">
        <v>10.092</v>
      </c>
      <c r="L13" s="49">
        <v>150</v>
      </c>
      <c r="M13" s="48">
        <v>10.137</v>
      </c>
      <c r="N13" s="44">
        <v>142</v>
      </c>
      <c r="O13" s="45">
        <v>10.672</v>
      </c>
      <c r="P13" s="44">
        <v>136</v>
      </c>
      <c r="Q13" s="45">
        <v>10.81</v>
      </c>
      <c r="R13" s="44">
        <v>146</v>
      </c>
      <c r="S13" s="45">
        <v>10.421</v>
      </c>
      <c r="T13" s="50"/>
      <c r="U13" s="16"/>
    </row>
    <row r="14" spans="1:21" ht="24.75" customHeight="1">
      <c r="A14" s="19">
        <v>10</v>
      </c>
      <c r="B14" s="20" t="s">
        <v>175</v>
      </c>
      <c r="C14" s="26" t="s">
        <v>84</v>
      </c>
      <c r="D14" s="18" t="s">
        <v>176</v>
      </c>
      <c r="E14" s="22">
        <f t="shared" si="0"/>
        <v>863</v>
      </c>
      <c r="F14" s="23">
        <v>26</v>
      </c>
      <c r="G14" s="43" t="s">
        <v>77</v>
      </c>
      <c r="H14" s="44">
        <v>149</v>
      </c>
      <c r="I14" s="45">
        <v>10.038</v>
      </c>
      <c r="J14" s="44">
        <v>147</v>
      </c>
      <c r="K14" s="45">
        <v>10.081</v>
      </c>
      <c r="L14" s="44">
        <v>146</v>
      </c>
      <c r="M14" s="45">
        <v>10.226</v>
      </c>
      <c r="N14" s="44">
        <v>144</v>
      </c>
      <c r="O14" s="45">
        <v>10.397</v>
      </c>
      <c r="P14" s="44">
        <v>141</v>
      </c>
      <c r="Q14" s="45">
        <v>10.481</v>
      </c>
      <c r="R14" s="44">
        <v>142</v>
      </c>
      <c r="S14" s="45">
        <v>10.426</v>
      </c>
      <c r="T14" s="50">
        <v>6</v>
      </c>
      <c r="U14" s="16"/>
    </row>
    <row r="15" spans="1:21" ht="24.75" customHeight="1">
      <c r="A15" s="19">
        <v>11</v>
      </c>
      <c r="B15" s="20" t="s">
        <v>177</v>
      </c>
      <c r="C15" s="21" t="s">
        <v>99</v>
      </c>
      <c r="D15" s="18" t="s">
        <v>178</v>
      </c>
      <c r="E15" s="22">
        <f t="shared" si="0"/>
        <v>856</v>
      </c>
      <c r="F15" s="23">
        <v>31</v>
      </c>
      <c r="G15" s="43" t="s">
        <v>77</v>
      </c>
      <c r="H15" s="44">
        <v>145</v>
      </c>
      <c r="I15" s="52">
        <v>10.258</v>
      </c>
      <c r="J15" s="44">
        <v>149</v>
      </c>
      <c r="K15" s="45">
        <v>10.089</v>
      </c>
      <c r="L15" s="44">
        <v>148</v>
      </c>
      <c r="M15" s="45">
        <v>10.278</v>
      </c>
      <c r="N15" s="44">
        <v>147</v>
      </c>
      <c r="O15" s="45">
        <v>10.249</v>
      </c>
      <c r="P15" s="44">
        <v>123</v>
      </c>
      <c r="Q15" s="45">
        <v>10.3</v>
      </c>
      <c r="R15" s="44">
        <v>146</v>
      </c>
      <c r="S15" s="45">
        <v>10.339</v>
      </c>
      <c r="T15" s="50">
        <v>2</v>
      </c>
      <c r="U15" s="16"/>
    </row>
    <row r="16" spans="1:21" ht="24.75" customHeight="1">
      <c r="A16" s="19">
        <v>12</v>
      </c>
      <c r="B16" s="20" t="s">
        <v>179</v>
      </c>
      <c r="C16" s="21" t="s">
        <v>180</v>
      </c>
      <c r="D16" s="18" t="s">
        <v>181</v>
      </c>
      <c r="E16" s="22">
        <f t="shared" si="0"/>
        <v>843</v>
      </c>
      <c r="F16" s="23">
        <v>32</v>
      </c>
      <c r="G16" s="43" t="s">
        <v>77</v>
      </c>
      <c r="H16" s="44">
        <v>142</v>
      </c>
      <c r="I16" s="45">
        <v>10.148</v>
      </c>
      <c r="J16" s="44">
        <v>141</v>
      </c>
      <c r="K16" s="45">
        <v>10.153</v>
      </c>
      <c r="L16" s="44">
        <v>141</v>
      </c>
      <c r="M16" s="45">
        <v>10.246</v>
      </c>
      <c r="N16" s="44">
        <v>142</v>
      </c>
      <c r="O16" s="48">
        <v>10.208</v>
      </c>
      <c r="P16" s="44">
        <v>143</v>
      </c>
      <c r="Q16" s="48">
        <v>10.185</v>
      </c>
      <c r="R16" s="44">
        <v>138</v>
      </c>
      <c r="S16" s="48">
        <v>10.632</v>
      </c>
      <c r="T16" s="50">
        <v>4</v>
      </c>
      <c r="U16" s="16"/>
    </row>
    <row r="17" spans="1:21" ht="24.75" customHeight="1">
      <c r="A17" s="19">
        <v>13</v>
      </c>
      <c r="B17" s="20" t="s">
        <v>182</v>
      </c>
      <c r="C17" s="26" t="s">
        <v>99</v>
      </c>
      <c r="D17" s="18" t="s">
        <v>183</v>
      </c>
      <c r="E17" s="22">
        <f t="shared" si="0"/>
        <v>843</v>
      </c>
      <c r="F17" s="23">
        <v>7</v>
      </c>
      <c r="G17" s="43" t="s">
        <v>77</v>
      </c>
      <c r="H17" s="44">
        <v>142</v>
      </c>
      <c r="I17" s="45">
        <v>10.185</v>
      </c>
      <c r="J17" s="44">
        <v>143</v>
      </c>
      <c r="K17" s="45">
        <v>10.258</v>
      </c>
      <c r="L17" s="44">
        <v>139</v>
      </c>
      <c r="M17" s="45">
        <v>10.379</v>
      </c>
      <c r="N17" s="44">
        <v>141</v>
      </c>
      <c r="O17" s="45">
        <v>10.509</v>
      </c>
      <c r="P17" s="44">
        <v>138</v>
      </c>
      <c r="Q17" s="45">
        <v>10.498</v>
      </c>
      <c r="R17" s="44">
        <v>140</v>
      </c>
      <c r="S17" s="45">
        <v>10.675</v>
      </c>
      <c r="T17" s="53"/>
      <c r="U17" s="16"/>
    </row>
    <row r="18" spans="1:21" ht="24.75" customHeight="1">
      <c r="A18" s="19">
        <v>14</v>
      </c>
      <c r="B18" s="20" t="s">
        <v>184</v>
      </c>
      <c r="C18" s="26" t="s">
        <v>99</v>
      </c>
      <c r="D18" s="18" t="s">
        <v>185</v>
      </c>
      <c r="E18" s="22">
        <f t="shared" si="0"/>
        <v>840</v>
      </c>
      <c r="F18" s="23">
        <v>10</v>
      </c>
      <c r="G18" s="43" t="s">
        <v>77</v>
      </c>
      <c r="H18" s="44">
        <v>145</v>
      </c>
      <c r="I18" s="45">
        <v>10.227</v>
      </c>
      <c r="J18" s="44">
        <v>146</v>
      </c>
      <c r="K18" s="45">
        <v>10.156</v>
      </c>
      <c r="L18" s="44">
        <v>138</v>
      </c>
      <c r="M18" s="45">
        <v>10.44</v>
      </c>
      <c r="N18" s="44">
        <v>142</v>
      </c>
      <c r="O18" s="45">
        <v>10.246</v>
      </c>
      <c r="P18" s="44">
        <v>136</v>
      </c>
      <c r="Q18" s="45">
        <v>10.636</v>
      </c>
      <c r="R18" s="44">
        <v>133</v>
      </c>
      <c r="S18" s="45">
        <v>10.87</v>
      </c>
      <c r="T18" s="53"/>
      <c r="U18" s="16"/>
    </row>
    <row r="19" spans="1:21" ht="24.75" customHeight="1">
      <c r="A19" s="19">
        <v>15</v>
      </c>
      <c r="B19" s="20" t="s">
        <v>186</v>
      </c>
      <c r="C19" s="26" t="s">
        <v>173</v>
      </c>
      <c r="D19" s="18" t="s">
        <v>187</v>
      </c>
      <c r="E19" s="22">
        <f t="shared" si="0"/>
        <v>836</v>
      </c>
      <c r="F19" s="23">
        <v>8</v>
      </c>
      <c r="G19" s="43" t="s">
        <v>77</v>
      </c>
      <c r="H19" s="44">
        <v>144</v>
      </c>
      <c r="I19" s="45">
        <v>10.413</v>
      </c>
      <c r="J19" s="44">
        <v>137</v>
      </c>
      <c r="K19" s="45">
        <v>10.565</v>
      </c>
      <c r="L19" s="44">
        <v>137</v>
      </c>
      <c r="M19" s="45">
        <v>10.81</v>
      </c>
      <c r="N19" s="44">
        <v>138</v>
      </c>
      <c r="O19" s="45">
        <v>10.781</v>
      </c>
      <c r="P19" s="44">
        <v>141</v>
      </c>
      <c r="Q19" s="45">
        <v>10.657</v>
      </c>
      <c r="R19" s="44">
        <v>139</v>
      </c>
      <c r="S19" s="45">
        <v>10.841</v>
      </c>
      <c r="T19" s="53"/>
      <c r="U19" s="16"/>
    </row>
    <row r="20" spans="1:21" ht="24.75" customHeight="1">
      <c r="A20" s="19">
        <v>16</v>
      </c>
      <c r="B20" s="20" t="s">
        <v>188</v>
      </c>
      <c r="C20" s="26" t="s">
        <v>90</v>
      </c>
      <c r="D20" s="18" t="s">
        <v>189</v>
      </c>
      <c r="E20" s="22">
        <f t="shared" si="0"/>
        <v>829</v>
      </c>
      <c r="F20" s="23">
        <v>7</v>
      </c>
      <c r="G20" s="43" t="s">
        <v>77</v>
      </c>
      <c r="H20" s="44">
        <v>137</v>
      </c>
      <c r="I20" s="45">
        <v>10.478</v>
      </c>
      <c r="J20" s="44">
        <v>144</v>
      </c>
      <c r="K20" s="52">
        <v>10.023</v>
      </c>
      <c r="L20" s="44">
        <v>131</v>
      </c>
      <c r="M20" s="45">
        <v>10.608</v>
      </c>
      <c r="N20" s="44">
        <v>134</v>
      </c>
      <c r="O20" s="45">
        <v>10.482</v>
      </c>
      <c r="P20" s="44">
        <v>145</v>
      </c>
      <c r="Q20" s="45">
        <v>10.152</v>
      </c>
      <c r="R20" s="44">
        <v>138</v>
      </c>
      <c r="S20" s="45">
        <v>10.274</v>
      </c>
      <c r="T20" s="53"/>
      <c r="U20" s="16"/>
    </row>
    <row r="21" spans="1:21" ht="24.75" customHeight="1">
      <c r="A21" s="19">
        <v>17</v>
      </c>
      <c r="B21" s="20" t="s">
        <v>190</v>
      </c>
      <c r="C21" s="26" t="s">
        <v>173</v>
      </c>
      <c r="D21" s="18" t="s">
        <v>191</v>
      </c>
      <c r="E21" s="22">
        <f t="shared" si="0"/>
        <v>819</v>
      </c>
      <c r="F21" s="23">
        <v>37</v>
      </c>
      <c r="G21" s="43" t="s">
        <v>77</v>
      </c>
      <c r="H21" s="44">
        <v>139</v>
      </c>
      <c r="I21" s="45">
        <v>10.688</v>
      </c>
      <c r="J21" s="44">
        <v>135</v>
      </c>
      <c r="K21" s="45">
        <v>10.666</v>
      </c>
      <c r="L21" s="44">
        <v>137</v>
      </c>
      <c r="M21" s="45">
        <v>10.708</v>
      </c>
      <c r="N21" s="44">
        <v>138</v>
      </c>
      <c r="O21" s="45">
        <v>10.511</v>
      </c>
      <c r="P21" s="44">
        <v>140</v>
      </c>
      <c r="Q21" s="45">
        <v>10.68</v>
      </c>
      <c r="R21" s="44">
        <v>130</v>
      </c>
      <c r="S21" s="45">
        <v>11.157</v>
      </c>
      <c r="T21" s="53"/>
      <c r="U21" s="16"/>
    </row>
    <row r="22" spans="1:21" ht="24.75" customHeight="1">
      <c r="A22" s="19">
        <v>18</v>
      </c>
      <c r="B22" s="20" t="s">
        <v>192</v>
      </c>
      <c r="C22" s="26" t="s">
        <v>209</v>
      </c>
      <c r="D22" s="18" t="s">
        <v>208</v>
      </c>
      <c r="E22" s="22">
        <f t="shared" si="0"/>
        <v>809</v>
      </c>
      <c r="F22" s="23">
        <v>20</v>
      </c>
      <c r="G22" s="43" t="s">
        <v>193</v>
      </c>
      <c r="H22" s="44">
        <v>127</v>
      </c>
      <c r="I22" s="45">
        <v>10.931</v>
      </c>
      <c r="J22" s="44">
        <v>127</v>
      </c>
      <c r="K22" s="52">
        <v>10.851</v>
      </c>
      <c r="L22" s="44">
        <v>144</v>
      </c>
      <c r="M22" s="45">
        <v>10.241</v>
      </c>
      <c r="N22" s="44">
        <v>144</v>
      </c>
      <c r="O22" s="45">
        <v>10.253</v>
      </c>
      <c r="P22" s="44">
        <v>140</v>
      </c>
      <c r="Q22" s="45">
        <v>10.479</v>
      </c>
      <c r="R22" s="44">
        <v>127</v>
      </c>
      <c r="S22" s="45">
        <v>11.348</v>
      </c>
      <c r="T22" s="53"/>
      <c r="U22" s="16"/>
    </row>
    <row r="23" spans="1:21" ht="24.75" customHeight="1">
      <c r="A23" s="19">
        <v>19</v>
      </c>
      <c r="B23" s="20" t="s">
        <v>194</v>
      </c>
      <c r="C23" s="26" t="s">
        <v>122</v>
      </c>
      <c r="D23" s="18" t="s">
        <v>195</v>
      </c>
      <c r="E23" s="22">
        <f t="shared" si="0"/>
        <v>746</v>
      </c>
      <c r="F23" s="23">
        <v>7</v>
      </c>
      <c r="G23" s="43" t="s">
        <v>77</v>
      </c>
      <c r="H23" s="44">
        <v>121</v>
      </c>
      <c r="I23" s="45">
        <v>11.524</v>
      </c>
      <c r="J23" s="44">
        <v>130</v>
      </c>
      <c r="K23" s="52">
        <v>11.159</v>
      </c>
      <c r="L23" s="44">
        <v>131</v>
      </c>
      <c r="M23" s="45">
        <v>10.981</v>
      </c>
      <c r="N23" s="44">
        <v>121</v>
      </c>
      <c r="O23" s="45">
        <v>11.508</v>
      </c>
      <c r="P23" s="44">
        <v>118</v>
      </c>
      <c r="Q23" s="45">
        <v>11.7</v>
      </c>
      <c r="R23" s="44">
        <v>125</v>
      </c>
      <c r="S23" s="45">
        <v>11.687</v>
      </c>
      <c r="T23" s="53"/>
      <c r="U23" s="16"/>
    </row>
    <row r="24" spans="1:20" ht="24.75" customHeight="1">
      <c r="A24" s="19">
        <v>20</v>
      </c>
      <c r="B24" s="20" t="s">
        <v>84</v>
      </c>
      <c r="C24" s="21" t="s">
        <v>84</v>
      </c>
      <c r="D24" s="18" t="s">
        <v>196</v>
      </c>
      <c r="E24" s="22">
        <f t="shared" si="0"/>
        <v>732</v>
      </c>
      <c r="F24" s="23">
        <v>12</v>
      </c>
      <c r="G24" s="43" t="s">
        <v>77</v>
      </c>
      <c r="H24" s="44">
        <v>133</v>
      </c>
      <c r="I24" s="45">
        <v>10.604</v>
      </c>
      <c r="J24" s="44">
        <v>132</v>
      </c>
      <c r="K24" s="52">
        <v>10.395</v>
      </c>
      <c r="L24" s="44">
        <v>117</v>
      </c>
      <c r="M24" s="45">
        <v>11.183</v>
      </c>
      <c r="N24" s="44">
        <v>115</v>
      </c>
      <c r="O24" s="45">
        <v>11.379</v>
      </c>
      <c r="P24" s="44">
        <v>108</v>
      </c>
      <c r="Q24" s="45">
        <v>11.892</v>
      </c>
      <c r="R24" s="44">
        <v>127</v>
      </c>
      <c r="S24" s="45">
        <v>10.986</v>
      </c>
      <c r="T24" s="53"/>
    </row>
    <row r="25" spans="1:20" ht="24.75" customHeight="1">
      <c r="A25" s="19">
        <v>21</v>
      </c>
      <c r="B25" s="20" t="s">
        <v>197</v>
      </c>
      <c r="C25" s="26"/>
      <c r="D25" s="18" t="s">
        <v>198</v>
      </c>
      <c r="E25" s="22">
        <f t="shared" si="0"/>
        <v>696</v>
      </c>
      <c r="F25" s="23">
        <v>25</v>
      </c>
      <c r="G25" s="43" t="s">
        <v>77</v>
      </c>
      <c r="H25" s="44">
        <v>119</v>
      </c>
      <c r="I25" s="45">
        <v>11.16</v>
      </c>
      <c r="J25" s="44">
        <v>108</v>
      </c>
      <c r="K25" s="45">
        <v>11.082</v>
      </c>
      <c r="L25" s="44">
        <v>124</v>
      </c>
      <c r="M25" s="45">
        <v>11.087</v>
      </c>
      <c r="N25" s="44">
        <v>123</v>
      </c>
      <c r="O25" s="45">
        <v>11.125</v>
      </c>
      <c r="P25" s="44">
        <v>126</v>
      </c>
      <c r="Q25" s="45">
        <v>11.15</v>
      </c>
      <c r="R25" s="44">
        <v>96</v>
      </c>
      <c r="S25" s="45">
        <v>11.291</v>
      </c>
      <c r="T25" s="54"/>
    </row>
    <row r="26" spans="1:20" ht="24.75" customHeight="1">
      <c r="A26" s="19">
        <v>22</v>
      </c>
      <c r="B26" s="20" t="s">
        <v>199</v>
      </c>
      <c r="C26" s="21" t="s">
        <v>122</v>
      </c>
      <c r="D26" s="34" t="s">
        <v>200</v>
      </c>
      <c r="E26" s="35">
        <f t="shared" si="0"/>
        <v>692</v>
      </c>
      <c r="F26" s="23">
        <v>17</v>
      </c>
      <c r="G26" s="43" t="s">
        <v>77</v>
      </c>
      <c r="H26" s="44">
        <v>97</v>
      </c>
      <c r="I26" s="45">
        <v>11.338</v>
      </c>
      <c r="J26" s="44">
        <v>119</v>
      </c>
      <c r="K26" s="52">
        <v>11.591</v>
      </c>
      <c r="L26" s="44">
        <v>127</v>
      </c>
      <c r="M26" s="45">
        <v>11.238</v>
      </c>
      <c r="N26" s="44">
        <v>124</v>
      </c>
      <c r="O26" s="45">
        <v>11.228</v>
      </c>
      <c r="P26" s="44">
        <v>112</v>
      </c>
      <c r="Q26" s="45">
        <v>11.503</v>
      </c>
      <c r="R26" s="44">
        <v>113</v>
      </c>
      <c r="S26" s="45">
        <v>11.869</v>
      </c>
      <c r="T26" s="53"/>
    </row>
    <row r="27" ht="12.75" customHeight="1">
      <c r="G27" s="15"/>
    </row>
    <row r="28" ht="12.75" customHeight="1">
      <c r="G28" s="15"/>
    </row>
    <row r="29" ht="12.75" customHeight="1">
      <c r="G29" s="15"/>
    </row>
    <row r="30" ht="12.75" customHeight="1">
      <c r="G30" s="15"/>
    </row>
    <row r="31" ht="12.75" customHeight="1">
      <c r="G31" s="15"/>
    </row>
    <row r="32" ht="12.75">
      <c r="G32" s="15"/>
    </row>
    <row r="33" ht="12.75">
      <c r="G33" s="15"/>
    </row>
    <row r="34" ht="12.75">
      <c r="G34" s="15"/>
    </row>
    <row r="35" ht="12.75">
      <c r="G35" s="15"/>
    </row>
  </sheetData>
  <sheetProtection/>
  <mergeCells count="21">
    <mergeCell ref="A2:T2"/>
    <mergeCell ref="A3:A4"/>
    <mergeCell ref="B3:B4"/>
    <mergeCell ref="C3:C4"/>
    <mergeCell ref="D3:D4"/>
    <mergeCell ref="L3:L4"/>
    <mergeCell ref="J3:J4"/>
    <mergeCell ref="E3:E4"/>
    <mergeCell ref="K3:K4"/>
    <mergeCell ref="G3:G4"/>
    <mergeCell ref="M3:M4"/>
    <mergeCell ref="H3:H4"/>
    <mergeCell ref="O3:O4"/>
    <mergeCell ref="I3:I4"/>
    <mergeCell ref="S3:S4"/>
    <mergeCell ref="N3:N4"/>
    <mergeCell ref="Q3:Q4"/>
    <mergeCell ref="P3:P4"/>
    <mergeCell ref="T3:T4"/>
    <mergeCell ref="F3:F4"/>
    <mergeCell ref="R3:R4"/>
  </mergeCells>
  <printOptions/>
  <pageMargins left="1.1811023622047245" right="0.7480314960629921" top="0" bottom="0" header="0" footer="0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3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.28125" style="15" customWidth="1"/>
    <col min="2" max="2" width="14.7109375" style="15" customWidth="1"/>
    <col min="3" max="3" width="12.7109375" style="15" customWidth="1"/>
    <col min="4" max="4" width="14.7109375" style="17" customWidth="1"/>
    <col min="5" max="5" width="8.00390625" style="15" customWidth="1"/>
    <col min="6" max="6" width="6.00390625" style="15" customWidth="1"/>
    <col min="7" max="7" width="11.7109375" style="16" customWidth="1"/>
    <col min="8" max="8" width="5.7109375" style="15" customWidth="1"/>
    <col min="9" max="9" width="6.7109375" style="15" customWidth="1"/>
    <col min="10" max="10" width="5.7109375" style="15" customWidth="1"/>
    <col min="11" max="11" width="6.7109375" style="15" customWidth="1"/>
    <col min="12" max="12" width="5.7109375" style="15" customWidth="1"/>
    <col min="13" max="13" width="6.7109375" style="15" customWidth="1"/>
    <col min="14" max="14" width="5.7109375" style="15" customWidth="1"/>
    <col min="15" max="15" width="6.7109375" style="15" customWidth="1"/>
    <col min="16" max="16" width="5.7109375" style="15" customWidth="1"/>
    <col min="17" max="17" width="6.7109375" style="15" customWidth="1"/>
    <col min="18" max="18" width="5.7109375" style="15" customWidth="1"/>
    <col min="19" max="19" width="6.7109375" style="15" customWidth="1"/>
    <col min="20" max="20" width="8.00390625" style="15" customWidth="1"/>
    <col min="21" max="16384" width="11.421875" style="15" customWidth="1"/>
  </cols>
  <sheetData>
    <row r="1" ht="69" customHeight="1"/>
    <row r="2" spans="1:20" ht="15.75">
      <c r="A2" s="117" t="s">
        <v>211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1" ht="12" customHeight="1">
      <c r="A3" s="118" t="s">
        <v>63</v>
      </c>
      <c r="B3" s="118" t="s">
        <v>62</v>
      </c>
      <c r="C3" s="118" t="s">
        <v>61</v>
      </c>
      <c r="D3" s="118" t="s">
        <v>60</v>
      </c>
      <c r="E3" s="118" t="s">
        <v>59</v>
      </c>
      <c r="F3" s="118" t="s">
        <v>58</v>
      </c>
      <c r="G3" s="118" t="s">
        <v>57</v>
      </c>
      <c r="H3" s="115">
        <v>1</v>
      </c>
      <c r="I3" s="116" t="s">
        <v>74</v>
      </c>
      <c r="J3" s="115">
        <v>2</v>
      </c>
      <c r="K3" s="116" t="s">
        <v>74</v>
      </c>
      <c r="L3" s="115">
        <v>3</v>
      </c>
      <c r="M3" s="116" t="s">
        <v>74</v>
      </c>
      <c r="N3" s="115">
        <v>4</v>
      </c>
      <c r="O3" s="116" t="s">
        <v>74</v>
      </c>
      <c r="P3" s="115">
        <v>5</v>
      </c>
      <c r="Q3" s="116" t="s">
        <v>74</v>
      </c>
      <c r="R3" s="115">
        <v>6</v>
      </c>
      <c r="S3" s="116" t="s">
        <v>74</v>
      </c>
      <c r="T3" s="114" t="s">
        <v>153</v>
      </c>
      <c r="U3" s="16"/>
    </row>
    <row r="4" spans="1:21" ht="12" customHeight="1">
      <c r="A4" s="118"/>
      <c r="B4" s="118"/>
      <c r="C4" s="118"/>
      <c r="D4" s="118"/>
      <c r="E4" s="118"/>
      <c r="F4" s="118"/>
      <c r="G4" s="118"/>
      <c r="H4" s="115"/>
      <c r="I4" s="116"/>
      <c r="J4" s="115"/>
      <c r="K4" s="116"/>
      <c r="L4" s="115"/>
      <c r="M4" s="116"/>
      <c r="N4" s="115"/>
      <c r="O4" s="116"/>
      <c r="P4" s="115"/>
      <c r="Q4" s="116"/>
      <c r="R4" s="115"/>
      <c r="S4" s="116"/>
      <c r="T4" s="114"/>
      <c r="U4" s="16"/>
    </row>
    <row r="5" spans="1:21" ht="24.75" customHeight="1">
      <c r="A5" s="19">
        <v>1</v>
      </c>
      <c r="B5" s="20" t="s">
        <v>192</v>
      </c>
      <c r="C5" s="21" t="s">
        <v>209</v>
      </c>
      <c r="D5" s="18" t="s">
        <v>238</v>
      </c>
      <c r="E5" s="22">
        <f aca="true" t="shared" si="0" ref="E5:E30">SUM(H5,J5,L5,N5,P5,R5)-T5</f>
        <v>965</v>
      </c>
      <c r="F5" s="23">
        <v>17</v>
      </c>
      <c r="G5" s="43" t="s">
        <v>77</v>
      </c>
      <c r="H5" s="65">
        <v>164</v>
      </c>
      <c r="I5" s="66">
        <v>9.283</v>
      </c>
      <c r="J5" s="44">
        <v>156</v>
      </c>
      <c r="K5" s="61">
        <v>9.654</v>
      </c>
      <c r="L5" s="44">
        <v>158</v>
      </c>
      <c r="M5" s="48">
        <v>9.546</v>
      </c>
      <c r="N5" s="44">
        <v>159</v>
      </c>
      <c r="O5" s="48">
        <v>9.557</v>
      </c>
      <c r="P5" s="65">
        <v>164</v>
      </c>
      <c r="Q5" s="48">
        <v>9.374</v>
      </c>
      <c r="R5" s="65">
        <v>164</v>
      </c>
      <c r="S5" s="63">
        <v>9.347</v>
      </c>
      <c r="T5" s="62"/>
      <c r="U5" s="16"/>
    </row>
    <row r="6" spans="1:21" ht="24.75" customHeight="1">
      <c r="A6" s="19">
        <v>2</v>
      </c>
      <c r="B6" s="20" t="s">
        <v>154</v>
      </c>
      <c r="C6" s="26" t="s">
        <v>155</v>
      </c>
      <c r="D6" s="18" t="s">
        <v>156</v>
      </c>
      <c r="E6" s="22">
        <f t="shared" si="0"/>
        <v>950</v>
      </c>
      <c r="F6" s="23">
        <v>29</v>
      </c>
      <c r="G6" s="43" t="s">
        <v>77</v>
      </c>
      <c r="H6" s="44">
        <v>159</v>
      </c>
      <c r="I6" s="45">
        <v>9.57</v>
      </c>
      <c r="J6" s="44">
        <v>159</v>
      </c>
      <c r="K6" s="61">
        <v>9.533</v>
      </c>
      <c r="L6" s="49">
        <v>162</v>
      </c>
      <c r="M6" s="47">
        <v>9.385</v>
      </c>
      <c r="N6" s="44">
        <v>158</v>
      </c>
      <c r="O6" s="45">
        <v>9.397</v>
      </c>
      <c r="P6" s="44">
        <v>162</v>
      </c>
      <c r="Q6" s="45">
        <v>9.417</v>
      </c>
      <c r="R6" s="44">
        <v>160</v>
      </c>
      <c r="S6" s="45">
        <v>9.446</v>
      </c>
      <c r="T6" s="62">
        <v>10</v>
      </c>
      <c r="U6" s="16"/>
    </row>
    <row r="7" spans="1:21" ht="24.75" customHeight="1">
      <c r="A7" s="19">
        <v>3</v>
      </c>
      <c r="B7" s="20" t="s">
        <v>159</v>
      </c>
      <c r="C7" s="21" t="s">
        <v>90</v>
      </c>
      <c r="D7" s="34" t="s">
        <v>160</v>
      </c>
      <c r="E7" s="22">
        <f t="shared" si="0"/>
        <v>949</v>
      </c>
      <c r="F7" s="23">
        <v>15</v>
      </c>
      <c r="G7" s="43" t="s">
        <v>77</v>
      </c>
      <c r="H7" s="44">
        <v>159</v>
      </c>
      <c r="I7" s="48">
        <v>9.496</v>
      </c>
      <c r="J7" s="49">
        <v>160</v>
      </c>
      <c r="K7" s="48">
        <v>9.495</v>
      </c>
      <c r="L7" s="44">
        <v>160</v>
      </c>
      <c r="M7" s="48">
        <v>9.468</v>
      </c>
      <c r="N7" s="49">
        <v>160</v>
      </c>
      <c r="O7" s="45">
        <v>9.507</v>
      </c>
      <c r="P7" s="44">
        <v>160</v>
      </c>
      <c r="Q7" s="45">
        <v>9.442</v>
      </c>
      <c r="R7" s="44">
        <v>160</v>
      </c>
      <c r="S7" s="48">
        <v>9.473</v>
      </c>
      <c r="T7" s="50">
        <v>10</v>
      </c>
      <c r="U7" s="16"/>
    </row>
    <row r="8" spans="1:21" ht="24.75" customHeight="1">
      <c r="A8" s="19">
        <v>4</v>
      </c>
      <c r="B8" s="27" t="s">
        <v>223</v>
      </c>
      <c r="C8" s="26" t="s">
        <v>209</v>
      </c>
      <c r="D8" s="18" t="s">
        <v>112</v>
      </c>
      <c r="E8" s="22">
        <f t="shared" si="0"/>
        <v>945</v>
      </c>
      <c r="F8" s="23">
        <v>13</v>
      </c>
      <c r="G8" s="43" t="s">
        <v>77</v>
      </c>
      <c r="H8" s="44">
        <v>158</v>
      </c>
      <c r="I8" s="45">
        <v>9.467</v>
      </c>
      <c r="J8" s="44">
        <v>157</v>
      </c>
      <c r="K8" s="52">
        <v>9.623</v>
      </c>
      <c r="L8" s="44">
        <v>161</v>
      </c>
      <c r="M8" s="45">
        <v>9.435</v>
      </c>
      <c r="N8" s="44">
        <v>154</v>
      </c>
      <c r="O8" s="45">
        <v>9.679</v>
      </c>
      <c r="P8" s="44">
        <v>156</v>
      </c>
      <c r="Q8" s="45">
        <v>9.585</v>
      </c>
      <c r="R8" s="44">
        <v>159</v>
      </c>
      <c r="S8" s="45">
        <v>9.62</v>
      </c>
      <c r="T8" s="62"/>
      <c r="U8" s="16"/>
    </row>
    <row r="9" spans="1:21" ht="24.75" customHeight="1">
      <c r="A9" s="19">
        <v>5</v>
      </c>
      <c r="B9" s="20" t="s">
        <v>169</v>
      </c>
      <c r="C9" s="21" t="s">
        <v>155</v>
      </c>
      <c r="D9" s="18" t="s">
        <v>170</v>
      </c>
      <c r="E9" s="22">
        <f t="shared" si="0"/>
        <v>939</v>
      </c>
      <c r="F9" s="23">
        <v>31</v>
      </c>
      <c r="G9" s="43" t="s">
        <v>77</v>
      </c>
      <c r="H9" s="44">
        <v>157</v>
      </c>
      <c r="I9" s="45">
        <v>9.632</v>
      </c>
      <c r="J9" s="44">
        <v>157</v>
      </c>
      <c r="K9" s="45">
        <v>9.591</v>
      </c>
      <c r="L9" s="44">
        <v>156</v>
      </c>
      <c r="M9" s="45">
        <v>9.603</v>
      </c>
      <c r="N9" s="44">
        <v>150</v>
      </c>
      <c r="O9" s="63">
        <v>9.379</v>
      </c>
      <c r="P9" s="44">
        <v>162</v>
      </c>
      <c r="Q9" s="63">
        <v>9.366</v>
      </c>
      <c r="R9" s="44">
        <v>157</v>
      </c>
      <c r="S9" s="45">
        <v>9.481</v>
      </c>
      <c r="T9" s="62"/>
      <c r="U9" s="16"/>
    </row>
    <row r="10" spans="1:21" ht="24.75" customHeight="1">
      <c r="A10" s="19">
        <v>6</v>
      </c>
      <c r="B10" s="20" t="s">
        <v>161</v>
      </c>
      <c r="C10" s="26" t="s">
        <v>73</v>
      </c>
      <c r="D10" s="18" t="s">
        <v>162</v>
      </c>
      <c r="E10" s="22">
        <f t="shared" si="0"/>
        <v>937</v>
      </c>
      <c r="F10" s="23">
        <v>29</v>
      </c>
      <c r="G10" s="43" t="s">
        <v>77</v>
      </c>
      <c r="H10" s="44">
        <v>157</v>
      </c>
      <c r="I10" s="48">
        <v>9.59</v>
      </c>
      <c r="J10" s="44">
        <v>159</v>
      </c>
      <c r="K10" s="45">
        <v>9.577</v>
      </c>
      <c r="L10" s="44">
        <v>156</v>
      </c>
      <c r="M10" s="45">
        <v>9.597</v>
      </c>
      <c r="N10" s="44">
        <v>158</v>
      </c>
      <c r="O10" s="45">
        <v>9.518</v>
      </c>
      <c r="P10" s="44">
        <v>155</v>
      </c>
      <c r="Q10" s="45">
        <v>9.487</v>
      </c>
      <c r="R10" s="44">
        <v>156</v>
      </c>
      <c r="S10" s="45">
        <v>9.587</v>
      </c>
      <c r="T10" s="50">
        <v>4</v>
      </c>
      <c r="U10" s="16"/>
    </row>
    <row r="11" spans="1:21" ht="24.75" customHeight="1">
      <c r="A11" s="19">
        <v>7</v>
      </c>
      <c r="B11" s="20" t="s">
        <v>179</v>
      </c>
      <c r="C11" s="21" t="s">
        <v>180</v>
      </c>
      <c r="D11" s="18" t="s">
        <v>181</v>
      </c>
      <c r="E11" s="22">
        <f t="shared" si="0"/>
        <v>934</v>
      </c>
      <c r="F11" s="25">
        <v>16</v>
      </c>
      <c r="G11" s="43" t="s">
        <v>77</v>
      </c>
      <c r="H11" s="44">
        <v>154</v>
      </c>
      <c r="I11" s="45">
        <v>9.517</v>
      </c>
      <c r="J11" s="44">
        <v>158</v>
      </c>
      <c r="K11" s="64">
        <v>9.487</v>
      </c>
      <c r="L11" s="44">
        <v>159</v>
      </c>
      <c r="M11" s="45">
        <v>9.464</v>
      </c>
      <c r="N11" s="44">
        <v>153</v>
      </c>
      <c r="O11" s="45">
        <v>9.718</v>
      </c>
      <c r="P11" s="44">
        <v>157</v>
      </c>
      <c r="Q11" s="45">
        <v>9.656</v>
      </c>
      <c r="R11" s="44">
        <v>157</v>
      </c>
      <c r="S11" s="45">
        <v>9.542</v>
      </c>
      <c r="T11" s="62">
        <v>4</v>
      </c>
      <c r="U11" s="16"/>
    </row>
    <row r="12" spans="1:21" ht="24.75" customHeight="1">
      <c r="A12" s="19">
        <v>8</v>
      </c>
      <c r="B12" s="20" t="s">
        <v>163</v>
      </c>
      <c r="C12" s="21" t="s">
        <v>90</v>
      </c>
      <c r="D12" s="18" t="s">
        <v>164</v>
      </c>
      <c r="E12" s="22">
        <f t="shared" si="0"/>
        <v>934</v>
      </c>
      <c r="F12" s="23">
        <v>15</v>
      </c>
      <c r="G12" s="43" t="s">
        <v>77</v>
      </c>
      <c r="H12" s="44">
        <v>156</v>
      </c>
      <c r="I12" s="45">
        <v>9.649</v>
      </c>
      <c r="J12" s="44">
        <v>157</v>
      </c>
      <c r="K12" s="52">
        <v>9.648</v>
      </c>
      <c r="L12" s="44">
        <v>157</v>
      </c>
      <c r="M12" s="48">
        <v>9.686</v>
      </c>
      <c r="N12" s="44">
        <v>153</v>
      </c>
      <c r="O12" s="45">
        <v>9.776</v>
      </c>
      <c r="P12" s="44">
        <v>157</v>
      </c>
      <c r="Q12" s="45">
        <v>9.537</v>
      </c>
      <c r="R12" s="44">
        <v>156</v>
      </c>
      <c r="S12" s="45">
        <v>9.732</v>
      </c>
      <c r="T12" s="62">
        <v>2</v>
      </c>
      <c r="U12" s="16"/>
    </row>
    <row r="13" spans="1:21" ht="24.75" customHeight="1">
      <c r="A13" s="19">
        <v>9</v>
      </c>
      <c r="B13" s="20" t="s">
        <v>165</v>
      </c>
      <c r="C13" s="26" t="s">
        <v>72</v>
      </c>
      <c r="D13" s="18" t="s">
        <v>166</v>
      </c>
      <c r="E13" s="22">
        <f t="shared" si="0"/>
        <v>930</v>
      </c>
      <c r="F13" s="23">
        <v>25</v>
      </c>
      <c r="G13" s="43" t="s">
        <v>77</v>
      </c>
      <c r="H13" s="44">
        <v>156</v>
      </c>
      <c r="I13" s="45">
        <v>9.673</v>
      </c>
      <c r="J13" s="44">
        <v>152</v>
      </c>
      <c r="K13" s="52">
        <v>9.839</v>
      </c>
      <c r="L13" s="44">
        <v>153</v>
      </c>
      <c r="M13" s="48">
        <v>9.751</v>
      </c>
      <c r="N13" s="44">
        <v>156</v>
      </c>
      <c r="O13" s="45">
        <v>9.759</v>
      </c>
      <c r="P13" s="44">
        <v>158</v>
      </c>
      <c r="Q13" s="45">
        <v>9.582</v>
      </c>
      <c r="R13" s="44">
        <v>155</v>
      </c>
      <c r="S13" s="45">
        <v>9.545</v>
      </c>
      <c r="T13" s="62"/>
      <c r="U13" s="16"/>
    </row>
    <row r="14" spans="1:21" ht="24.75" customHeight="1">
      <c r="A14" s="19">
        <v>10</v>
      </c>
      <c r="B14" s="20" t="s">
        <v>175</v>
      </c>
      <c r="C14" s="26" t="s">
        <v>84</v>
      </c>
      <c r="D14" s="18" t="s">
        <v>176</v>
      </c>
      <c r="E14" s="22">
        <f t="shared" si="0"/>
        <v>927</v>
      </c>
      <c r="F14" s="23">
        <v>14</v>
      </c>
      <c r="G14" s="43" t="s">
        <v>77</v>
      </c>
      <c r="H14" s="44">
        <v>156</v>
      </c>
      <c r="I14" s="45">
        <v>9.716</v>
      </c>
      <c r="J14" s="44">
        <v>154</v>
      </c>
      <c r="K14" s="45">
        <v>9.794</v>
      </c>
      <c r="L14" s="44">
        <v>153</v>
      </c>
      <c r="M14" s="45">
        <v>9.708</v>
      </c>
      <c r="N14" s="44">
        <v>154</v>
      </c>
      <c r="O14" s="45">
        <v>9.743</v>
      </c>
      <c r="P14" s="44">
        <v>157</v>
      </c>
      <c r="Q14" s="45">
        <v>9.521</v>
      </c>
      <c r="R14" s="44">
        <v>159</v>
      </c>
      <c r="S14" s="45">
        <v>9.579</v>
      </c>
      <c r="T14" s="50">
        <v>6</v>
      </c>
      <c r="U14" s="16"/>
    </row>
    <row r="15" spans="1:21" ht="24.75" customHeight="1">
      <c r="A15" s="19">
        <v>11</v>
      </c>
      <c r="B15" s="20" t="s">
        <v>167</v>
      </c>
      <c r="C15" s="26" t="s">
        <v>99</v>
      </c>
      <c r="D15" s="18" t="s">
        <v>168</v>
      </c>
      <c r="E15" s="22">
        <f t="shared" si="0"/>
        <v>923</v>
      </c>
      <c r="F15" s="23">
        <v>21</v>
      </c>
      <c r="G15" s="43" t="s">
        <v>77</v>
      </c>
      <c r="H15" s="44">
        <v>153</v>
      </c>
      <c r="I15" s="45">
        <v>9.792</v>
      </c>
      <c r="J15" s="44">
        <v>154</v>
      </c>
      <c r="K15" s="45">
        <v>9.784</v>
      </c>
      <c r="L15" s="44">
        <v>154</v>
      </c>
      <c r="M15" s="45">
        <v>9.852</v>
      </c>
      <c r="N15" s="44">
        <v>153</v>
      </c>
      <c r="O15" s="45">
        <v>9.665</v>
      </c>
      <c r="P15" s="44">
        <v>153</v>
      </c>
      <c r="Q15" s="45">
        <v>9.75</v>
      </c>
      <c r="R15" s="44">
        <v>156</v>
      </c>
      <c r="S15" s="45">
        <v>9.8</v>
      </c>
      <c r="T15" s="50"/>
      <c r="U15" s="16"/>
    </row>
    <row r="16" spans="1:21" ht="24.75" customHeight="1">
      <c r="A16" s="19">
        <v>12</v>
      </c>
      <c r="B16" s="27" t="s">
        <v>157</v>
      </c>
      <c r="C16" s="26" t="s">
        <v>90</v>
      </c>
      <c r="D16" s="18" t="s">
        <v>158</v>
      </c>
      <c r="E16" s="22">
        <f t="shared" si="0"/>
        <v>920</v>
      </c>
      <c r="F16" s="23">
        <v>32</v>
      </c>
      <c r="G16" s="43" t="s">
        <v>77</v>
      </c>
      <c r="H16" s="44">
        <v>156</v>
      </c>
      <c r="I16" s="45">
        <v>9.58</v>
      </c>
      <c r="J16" s="44">
        <v>158</v>
      </c>
      <c r="K16" s="52">
        <v>9.567</v>
      </c>
      <c r="L16" s="44">
        <v>152</v>
      </c>
      <c r="M16" s="45">
        <v>9.74</v>
      </c>
      <c r="N16" s="44">
        <v>153</v>
      </c>
      <c r="O16" s="48">
        <v>9.708</v>
      </c>
      <c r="P16" s="44">
        <v>157</v>
      </c>
      <c r="Q16" s="48">
        <v>9.55</v>
      </c>
      <c r="R16" s="44">
        <v>152</v>
      </c>
      <c r="S16" s="48">
        <v>9.796</v>
      </c>
      <c r="T16" s="62">
        <v>8</v>
      </c>
      <c r="U16" s="16"/>
    </row>
    <row r="17" spans="1:21" ht="24.75" customHeight="1">
      <c r="A17" s="19">
        <v>13</v>
      </c>
      <c r="B17" s="20" t="s">
        <v>177</v>
      </c>
      <c r="C17" s="26" t="s">
        <v>99</v>
      </c>
      <c r="D17" s="18" t="s">
        <v>178</v>
      </c>
      <c r="E17" s="22">
        <f t="shared" si="0"/>
        <v>919</v>
      </c>
      <c r="F17" s="23">
        <v>19</v>
      </c>
      <c r="G17" s="43" t="s">
        <v>77</v>
      </c>
      <c r="H17" s="44">
        <v>152</v>
      </c>
      <c r="I17" s="45">
        <v>9.875</v>
      </c>
      <c r="J17" s="44">
        <v>154</v>
      </c>
      <c r="K17" s="45">
        <v>9.641</v>
      </c>
      <c r="L17" s="44">
        <v>153</v>
      </c>
      <c r="M17" s="45">
        <v>9.875</v>
      </c>
      <c r="N17" s="44">
        <v>153</v>
      </c>
      <c r="O17" s="45">
        <v>9.659</v>
      </c>
      <c r="P17" s="44">
        <v>154</v>
      </c>
      <c r="Q17" s="45">
        <v>9.705</v>
      </c>
      <c r="R17" s="44">
        <v>155</v>
      </c>
      <c r="S17" s="45">
        <v>9.8</v>
      </c>
      <c r="T17" s="54">
        <v>2</v>
      </c>
      <c r="U17" s="16"/>
    </row>
    <row r="18" spans="1:21" ht="24.75" customHeight="1">
      <c r="A18" s="19">
        <v>14</v>
      </c>
      <c r="B18" s="20" t="s">
        <v>172</v>
      </c>
      <c r="C18" s="21" t="s">
        <v>173</v>
      </c>
      <c r="D18" s="18" t="s">
        <v>217</v>
      </c>
      <c r="E18" s="22">
        <f t="shared" si="0"/>
        <v>917</v>
      </c>
      <c r="F18" s="23">
        <v>7</v>
      </c>
      <c r="G18" s="43" t="s">
        <v>77</v>
      </c>
      <c r="H18" s="44">
        <v>153</v>
      </c>
      <c r="I18" s="45">
        <v>9.834</v>
      </c>
      <c r="J18" s="44">
        <v>153</v>
      </c>
      <c r="K18" s="45">
        <v>9.576</v>
      </c>
      <c r="L18" s="44">
        <v>153</v>
      </c>
      <c r="M18" s="45">
        <v>9.763</v>
      </c>
      <c r="N18" s="44">
        <v>156</v>
      </c>
      <c r="O18" s="45">
        <v>9.564</v>
      </c>
      <c r="P18" s="44">
        <v>151</v>
      </c>
      <c r="Q18" s="45">
        <v>9.82</v>
      </c>
      <c r="R18" s="44">
        <v>151</v>
      </c>
      <c r="S18" s="45">
        <v>9.841</v>
      </c>
      <c r="T18" s="54"/>
      <c r="U18" s="16"/>
    </row>
    <row r="19" spans="1:21" ht="24.75" customHeight="1">
      <c r="A19" s="19">
        <v>15</v>
      </c>
      <c r="B19" s="20" t="s">
        <v>212</v>
      </c>
      <c r="C19" s="26" t="s">
        <v>209</v>
      </c>
      <c r="D19" s="18" t="s">
        <v>213</v>
      </c>
      <c r="E19" s="22">
        <f t="shared" si="0"/>
        <v>911</v>
      </c>
      <c r="F19" s="23">
        <v>5</v>
      </c>
      <c r="G19" s="43" t="s">
        <v>77</v>
      </c>
      <c r="H19" s="44">
        <v>147</v>
      </c>
      <c r="I19" s="45">
        <v>9.829</v>
      </c>
      <c r="J19" s="44">
        <v>155</v>
      </c>
      <c r="K19" s="45">
        <v>9.714</v>
      </c>
      <c r="L19" s="44">
        <v>155</v>
      </c>
      <c r="M19" s="45">
        <v>9.745</v>
      </c>
      <c r="N19" s="44">
        <v>153</v>
      </c>
      <c r="O19" s="45">
        <v>9.77</v>
      </c>
      <c r="P19" s="44">
        <v>150</v>
      </c>
      <c r="Q19" s="45">
        <v>9.835</v>
      </c>
      <c r="R19" s="44">
        <v>151</v>
      </c>
      <c r="S19" s="45">
        <v>9.824</v>
      </c>
      <c r="T19" s="54"/>
      <c r="U19" s="16"/>
    </row>
    <row r="20" spans="1:21" ht="24.75" customHeight="1">
      <c r="A20" s="19">
        <v>16</v>
      </c>
      <c r="B20" s="20" t="s">
        <v>182</v>
      </c>
      <c r="C20" s="21" t="s">
        <v>99</v>
      </c>
      <c r="D20" s="18" t="s">
        <v>183</v>
      </c>
      <c r="E20" s="22">
        <f t="shared" si="0"/>
        <v>899</v>
      </c>
      <c r="F20" s="23">
        <v>12</v>
      </c>
      <c r="G20" s="43" t="s">
        <v>77</v>
      </c>
      <c r="H20" s="44">
        <v>147</v>
      </c>
      <c r="I20" s="45">
        <v>10.035</v>
      </c>
      <c r="J20" s="44">
        <v>142</v>
      </c>
      <c r="K20" s="52">
        <v>9.945</v>
      </c>
      <c r="L20" s="44">
        <v>150</v>
      </c>
      <c r="M20" s="45">
        <v>9.88</v>
      </c>
      <c r="N20" s="44">
        <v>152</v>
      </c>
      <c r="O20" s="45">
        <v>9.796</v>
      </c>
      <c r="P20" s="44">
        <v>155</v>
      </c>
      <c r="Q20" s="45">
        <v>9.702</v>
      </c>
      <c r="R20" s="44">
        <v>153</v>
      </c>
      <c r="S20" s="45">
        <v>9.712</v>
      </c>
      <c r="T20" s="53"/>
      <c r="U20" s="16"/>
    </row>
    <row r="21" spans="1:21" ht="24.75" customHeight="1">
      <c r="A21" s="19">
        <v>17</v>
      </c>
      <c r="B21" s="20" t="s">
        <v>218</v>
      </c>
      <c r="C21" s="26" t="s">
        <v>173</v>
      </c>
      <c r="D21" s="18" t="s">
        <v>191</v>
      </c>
      <c r="E21" s="22">
        <f t="shared" si="0"/>
        <v>896</v>
      </c>
      <c r="F21" s="23">
        <v>27</v>
      </c>
      <c r="G21" s="43" t="s">
        <v>77</v>
      </c>
      <c r="H21" s="44">
        <v>152</v>
      </c>
      <c r="I21" s="52">
        <v>9.923</v>
      </c>
      <c r="J21" s="44">
        <v>150</v>
      </c>
      <c r="K21" s="45">
        <v>9.881</v>
      </c>
      <c r="L21" s="44">
        <v>151</v>
      </c>
      <c r="M21" s="45">
        <v>9.802</v>
      </c>
      <c r="N21" s="44">
        <v>150</v>
      </c>
      <c r="O21" s="45">
        <v>9.811</v>
      </c>
      <c r="P21" s="44">
        <v>148</v>
      </c>
      <c r="Q21" s="45">
        <v>9.894</v>
      </c>
      <c r="R21" s="44">
        <v>145</v>
      </c>
      <c r="S21" s="45">
        <v>9.952</v>
      </c>
      <c r="T21" s="54"/>
      <c r="U21" s="16"/>
    </row>
    <row r="22" spans="1:21" ht="24.75" customHeight="1">
      <c r="A22" s="19">
        <v>18</v>
      </c>
      <c r="B22" s="20" t="s">
        <v>184</v>
      </c>
      <c r="C22" s="21" t="s">
        <v>99</v>
      </c>
      <c r="D22" s="18" t="s">
        <v>185</v>
      </c>
      <c r="E22" s="22">
        <f t="shared" si="0"/>
        <v>888</v>
      </c>
      <c r="F22" s="23">
        <v>25</v>
      </c>
      <c r="G22" s="43" t="s">
        <v>77</v>
      </c>
      <c r="H22" s="44">
        <v>148</v>
      </c>
      <c r="I22" s="45">
        <v>9.724</v>
      </c>
      <c r="J22" s="44">
        <v>149</v>
      </c>
      <c r="K22" s="45">
        <v>9.827</v>
      </c>
      <c r="L22" s="44">
        <v>136</v>
      </c>
      <c r="M22" s="45">
        <v>10.083</v>
      </c>
      <c r="N22" s="44">
        <v>155</v>
      </c>
      <c r="O22" s="45">
        <v>9.638</v>
      </c>
      <c r="P22" s="44">
        <v>148</v>
      </c>
      <c r="Q22" s="45">
        <v>9.732</v>
      </c>
      <c r="R22" s="44">
        <v>152</v>
      </c>
      <c r="S22" s="45">
        <v>9.682</v>
      </c>
      <c r="T22" s="53"/>
      <c r="U22" s="16"/>
    </row>
    <row r="23" spans="1:21" ht="24.75" customHeight="1">
      <c r="A23" s="19">
        <v>19</v>
      </c>
      <c r="B23" s="20" t="s">
        <v>214</v>
      </c>
      <c r="C23" s="26" t="s">
        <v>215</v>
      </c>
      <c r="D23" s="18" t="s">
        <v>216</v>
      </c>
      <c r="E23" s="22">
        <f t="shared" si="0"/>
        <v>879</v>
      </c>
      <c r="F23" s="23">
        <v>28</v>
      </c>
      <c r="G23" s="43" t="s">
        <v>77</v>
      </c>
      <c r="H23" s="44">
        <v>146</v>
      </c>
      <c r="I23" s="45">
        <v>10.139</v>
      </c>
      <c r="J23" s="44">
        <v>144</v>
      </c>
      <c r="K23" s="45">
        <v>9.928</v>
      </c>
      <c r="L23" s="44">
        <v>151</v>
      </c>
      <c r="M23" s="45">
        <v>9.846</v>
      </c>
      <c r="N23" s="44">
        <v>144</v>
      </c>
      <c r="O23" s="45">
        <v>10.127</v>
      </c>
      <c r="P23" s="44">
        <v>144</v>
      </c>
      <c r="Q23" s="45">
        <v>10.082</v>
      </c>
      <c r="R23" s="44">
        <v>150</v>
      </c>
      <c r="S23" s="45">
        <v>9.961</v>
      </c>
      <c r="T23" s="54"/>
      <c r="U23" s="16"/>
    </row>
    <row r="24" spans="1:20" ht="24.75" customHeight="1">
      <c r="A24" s="19">
        <v>20</v>
      </c>
      <c r="B24" s="20" t="s">
        <v>221</v>
      </c>
      <c r="C24" s="21" t="s">
        <v>215</v>
      </c>
      <c r="D24" s="18" t="s">
        <v>222</v>
      </c>
      <c r="E24" s="22">
        <f t="shared" si="0"/>
        <v>871</v>
      </c>
      <c r="F24" s="23">
        <v>19</v>
      </c>
      <c r="G24" s="43" t="s">
        <v>77</v>
      </c>
      <c r="H24" s="44">
        <v>147</v>
      </c>
      <c r="I24" s="45">
        <v>9.956</v>
      </c>
      <c r="J24" s="44">
        <v>147</v>
      </c>
      <c r="K24" s="45">
        <v>10.001</v>
      </c>
      <c r="L24" s="44">
        <v>142</v>
      </c>
      <c r="M24" s="45">
        <v>9.956</v>
      </c>
      <c r="N24" s="44">
        <v>148</v>
      </c>
      <c r="O24" s="45">
        <v>9.682</v>
      </c>
      <c r="P24" s="44">
        <v>144</v>
      </c>
      <c r="Q24" s="45">
        <v>9.872</v>
      </c>
      <c r="R24" s="44">
        <v>143</v>
      </c>
      <c r="S24" s="45">
        <v>10.128</v>
      </c>
      <c r="T24" s="53"/>
    </row>
    <row r="25" spans="1:20" ht="24.75" customHeight="1">
      <c r="A25" s="19">
        <v>21</v>
      </c>
      <c r="B25" s="20" t="s">
        <v>186</v>
      </c>
      <c r="C25" s="26" t="s">
        <v>173</v>
      </c>
      <c r="D25" s="18" t="s">
        <v>187</v>
      </c>
      <c r="E25" s="22">
        <f t="shared" si="0"/>
        <v>844</v>
      </c>
      <c r="F25" s="23">
        <v>17</v>
      </c>
      <c r="G25" s="43" t="s">
        <v>225</v>
      </c>
      <c r="H25" s="44">
        <v>141</v>
      </c>
      <c r="I25" s="45">
        <v>10.192</v>
      </c>
      <c r="J25" s="44">
        <v>137</v>
      </c>
      <c r="K25" s="45">
        <v>10.523</v>
      </c>
      <c r="L25" s="44">
        <v>142</v>
      </c>
      <c r="M25" s="45">
        <v>10.422</v>
      </c>
      <c r="N25" s="44">
        <v>144</v>
      </c>
      <c r="O25" s="45">
        <v>10.349</v>
      </c>
      <c r="P25" s="44">
        <v>143</v>
      </c>
      <c r="Q25" s="45">
        <v>10.155</v>
      </c>
      <c r="R25" s="44">
        <v>137</v>
      </c>
      <c r="S25" s="45">
        <v>10.259</v>
      </c>
      <c r="T25" s="54"/>
    </row>
    <row r="26" spans="1:20" ht="24.75" customHeight="1">
      <c r="A26" s="19">
        <v>22</v>
      </c>
      <c r="B26" s="27" t="s">
        <v>84</v>
      </c>
      <c r="C26" s="21" t="s">
        <v>84</v>
      </c>
      <c r="D26" s="18" t="s">
        <v>196</v>
      </c>
      <c r="E26" s="35">
        <f t="shared" si="0"/>
        <v>827</v>
      </c>
      <c r="F26" s="23">
        <v>13</v>
      </c>
      <c r="G26" s="43" t="s">
        <v>77</v>
      </c>
      <c r="H26" s="44">
        <v>145</v>
      </c>
      <c r="I26" s="45">
        <v>9.979</v>
      </c>
      <c r="J26" s="44">
        <v>124</v>
      </c>
      <c r="K26" s="45">
        <v>10.707</v>
      </c>
      <c r="L26" s="44">
        <v>135</v>
      </c>
      <c r="M26" s="45">
        <v>10.5</v>
      </c>
      <c r="N26" s="44">
        <v>134</v>
      </c>
      <c r="O26" s="45">
        <v>10.406</v>
      </c>
      <c r="P26" s="44">
        <v>144</v>
      </c>
      <c r="Q26" s="45">
        <v>9.825</v>
      </c>
      <c r="R26" s="44">
        <v>145</v>
      </c>
      <c r="S26" s="45">
        <v>9.919</v>
      </c>
      <c r="T26" s="54"/>
    </row>
    <row r="27" spans="1:20" ht="24.75" customHeight="1">
      <c r="A27" s="19">
        <v>23</v>
      </c>
      <c r="B27" s="20" t="s">
        <v>199</v>
      </c>
      <c r="C27" s="21" t="s">
        <v>122</v>
      </c>
      <c r="D27" s="18" t="s">
        <v>200</v>
      </c>
      <c r="E27" s="35">
        <f t="shared" si="0"/>
        <v>825</v>
      </c>
      <c r="F27" s="23">
        <v>13</v>
      </c>
      <c r="G27" s="43" t="s">
        <v>77</v>
      </c>
      <c r="H27" s="44">
        <v>136</v>
      </c>
      <c r="I27" s="45">
        <v>10.946</v>
      </c>
      <c r="J27" s="44">
        <v>139</v>
      </c>
      <c r="K27" s="45">
        <v>10.61</v>
      </c>
      <c r="L27" s="44">
        <v>138</v>
      </c>
      <c r="M27" s="45">
        <v>10.513</v>
      </c>
      <c r="N27" s="44">
        <v>138</v>
      </c>
      <c r="O27" s="45">
        <v>10.65</v>
      </c>
      <c r="P27" s="44">
        <v>135</v>
      </c>
      <c r="Q27" s="45">
        <v>10.656</v>
      </c>
      <c r="R27" s="44">
        <v>139</v>
      </c>
      <c r="S27" s="45">
        <v>10.402</v>
      </c>
      <c r="T27" s="54"/>
    </row>
    <row r="28" spans="1:20" ht="24.75" customHeight="1">
      <c r="A28" s="19">
        <v>24</v>
      </c>
      <c r="B28" s="20" t="s">
        <v>224</v>
      </c>
      <c r="C28" s="26" t="s">
        <v>99</v>
      </c>
      <c r="D28" s="34" t="s">
        <v>130</v>
      </c>
      <c r="E28" s="35">
        <f t="shared" si="0"/>
        <v>806</v>
      </c>
      <c r="F28" s="23">
        <v>13</v>
      </c>
      <c r="G28" s="43" t="s">
        <v>77</v>
      </c>
      <c r="H28" s="44">
        <v>134</v>
      </c>
      <c r="I28" s="45">
        <v>10.629</v>
      </c>
      <c r="J28" s="44">
        <v>135</v>
      </c>
      <c r="K28" s="52">
        <v>10.767</v>
      </c>
      <c r="L28" s="44">
        <v>133</v>
      </c>
      <c r="M28" s="45">
        <v>10.61</v>
      </c>
      <c r="N28" s="44">
        <v>138</v>
      </c>
      <c r="O28" s="45">
        <v>10.515</v>
      </c>
      <c r="P28" s="44">
        <v>137</v>
      </c>
      <c r="Q28" s="45">
        <v>10.384</v>
      </c>
      <c r="R28" s="44">
        <v>129</v>
      </c>
      <c r="S28" s="45">
        <v>10.824</v>
      </c>
      <c r="T28" s="53"/>
    </row>
    <row r="29" spans="1:20" ht="24.75" customHeight="1">
      <c r="A29" s="19">
        <v>25</v>
      </c>
      <c r="B29" s="20" t="s">
        <v>194</v>
      </c>
      <c r="C29" s="21" t="s">
        <v>122</v>
      </c>
      <c r="D29" s="18" t="s">
        <v>195</v>
      </c>
      <c r="E29" s="35">
        <f t="shared" si="0"/>
        <v>805</v>
      </c>
      <c r="F29" s="23">
        <v>22</v>
      </c>
      <c r="G29" s="43" t="s">
        <v>77</v>
      </c>
      <c r="H29" s="44">
        <v>136</v>
      </c>
      <c r="I29" s="45">
        <v>10.817</v>
      </c>
      <c r="J29" s="44">
        <v>139</v>
      </c>
      <c r="K29" s="45">
        <v>10.664</v>
      </c>
      <c r="L29" s="44">
        <v>134</v>
      </c>
      <c r="M29" s="45">
        <v>10.541</v>
      </c>
      <c r="N29" s="44">
        <v>133</v>
      </c>
      <c r="O29" s="45">
        <v>10.609</v>
      </c>
      <c r="P29" s="44">
        <v>130</v>
      </c>
      <c r="Q29" s="45">
        <v>10.586</v>
      </c>
      <c r="R29" s="44">
        <v>133</v>
      </c>
      <c r="S29" s="45">
        <v>10.415</v>
      </c>
      <c r="T29" s="54"/>
    </row>
    <row r="30" spans="1:20" ht="24.75" customHeight="1">
      <c r="A30" s="19">
        <v>26</v>
      </c>
      <c r="B30" s="20" t="s">
        <v>219</v>
      </c>
      <c r="C30" s="26" t="s">
        <v>215</v>
      </c>
      <c r="D30" s="34" t="s">
        <v>220</v>
      </c>
      <c r="E30" s="35">
        <f t="shared" si="0"/>
        <v>730</v>
      </c>
      <c r="F30" s="23">
        <v>25</v>
      </c>
      <c r="G30" s="43" t="s">
        <v>77</v>
      </c>
      <c r="H30" s="44">
        <v>99</v>
      </c>
      <c r="I30" s="45">
        <v>10.38</v>
      </c>
      <c r="J30" s="44">
        <v>116</v>
      </c>
      <c r="K30" s="45">
        <v>10.137</v>
      </c>
      <c r="L30" s="44">
        <v>136</v>
      </c>
      <c r="M30" s="45">
        <v>10.133</v>
      </c>
      <c r="N30" s="44">
        <v>124</v>
      </c>
      <c r="O30" s="45">
        <v>10.395</v>
      </c>
      <c r="P30" s="44">
        <v>131</v>
      </c>
      <c r="Q30" s="45">
        <v>10.452</v>
      </c>
      <c r="R30" s="44">
        <v>124</v>
      </c>
      <c r="S30" s="45">
        <v>10.395</v>
      </c>
      <c r="T30" s="53"/>
    </row>
    <row r="31" ht="12.75" customHeight="1">
      <c r="G31" s="15"/>
    </row>
    <row r="32" ht="12.75">
      <c r="G32" s="15"/>
    </row>
    <row r="33" ht="12.75">
      <c r="G33" s="15"/>
    </row>
    <row r="34" ht="12.75">
      <c r="G34" s="15"/>
    </row>
    <row r="35" ht="12.75">
      <c r="G35" s="15"/>
    </row>
  </sheetData>
  <sheetProtection/>
  <mergeCells count="21">
    <mergeCell ref="A2:T2"/>
    <mergeCell ref="A3:A4"/>
    <mergeCell ref="B3:B4"/>
    <mergeCell ref="C3:C4"/>
    <mergeCell ref="D3:D4"/>
    <mergeCell ref="L3:L4"/>
    <mergeCell ref="F3:F4"/>
    <mergeCell ref="E3:E4"/>
    <mergeCell ref="G3:G4"/>
    <mergeCell ref="O3:O4"/>
    <mergeCell ref="H3:H4"/>
    <mergeCell ref="I3:I4"/>
    <mergeCell ref="J3:J4"/>
    <mergeCell ref="Q3:Q4"/>
    <mergeCell ref="K3:K4"/>
    <mergeCell ref="N3:N4"/>
    <mergeCell ref="T3:T4"/>
    <mergeCell ref="R3:R4"/>
    <mergeCell ref="S3:S4"/>
    <mergeCell ref="M3:M4"/>
    <mergeCell ref="P3:P4"/>
  </mergeCells>
  <printOptions/>
  <pageMargins left="1.1811023622047245" right="0.7480314960629921" top="0" bottom="0" header="0" footer="0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29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.28125" style="15" customWidth="1"/>
    <col min="2" max="2" width="14.7109375" style="15" customWidth="1"/>
    <col min="3" max="3" width="12.7109375" style="15" customWidth="1"/>
    <col min="4" max="4" width="16.28125" style="17" customWidth="1"/>
    <col min="5" max="5" width="8.00390625" style="15" customWidth="1"/>
    <col min="6" max="6" width="6.57421875" style="15" bestFit="1" customWidth="1"/>
    <col min="7" max="7" width="11.7109375" style="16" customWidth="1"/>
    <col min="8" max="8" width="5.7109375" style="15" customWidth="1"/>
    <col min="9" max="9" width="6.7109375" style="15" customWidth="1"/>
    <col min="10" max="10" width="5.7109375" style="15" customWidth="1"/>
    <col min="11" max="11" width="6.7109375" style="15" customWidth="1"/>
    <col min="12" max="12" width="5.7109375" style="15" customWidth="1"/>
    <col min="13" max="13" width="6.7109375" style="15" customWidth="1"/>
    <col min="14" max="14" width="5.7109375" style="15" customWidth="1"/>
    <col min="15" max="15" width="6.7109375" style="15" customWidth="1"/>
    <col min="16" max="16" width="5.7109375" style="15" customWidth="1"/>
    <col min="17" max="17" width="6.7109375" style="15" customWidth="1"/>
    <col min="18" max="18" width="5.7109375" style="15" customWidth="1"/>
    <col min="19" max="19" width="6.7109375" style="15" customWidth="1"/>
    <col min="20" max="20" width="9.421875" style="15" bestFit="1" customWidth="1"/>
    <col min="21" max="16384" width="11.421875" style="15" customWidth="1"/>
  </cols>
  <sheetData>
    <row r="1" ht="69" customHeight="1"/>
    <row r="2" spans="1:20" ht="15.75">
      <c r="A2" s="117" t="s">
        <v>241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1" ht="12" customHeight="1">
      <c r="A3" s="118" t="s">
        <v>63</v>
      </c>
      <c r="B3" s="118" t="s">
        <v>62</v>
      </c>
      <c r="C3" s="118" t="s">
        <v>61</v>
      </c>
      <c r="D3" s="118" t="s">
        <v>60</v>
      </c>
      <c r="E3" s="118" t="s">
        <v>59</v>
      </c>
      <c r="F3" s="118" t="s">
        <v>58</v>
      </c>
      <c r="G3" s="118" t="s">
        <v>57</v>
      </c>
      <c r="H3" s="115">
        <v>1</v>
      </c>
      <c r="I3" s="116" t="s">
        <v>74</v>
      </c>
      <c r="J3" s="115">
        <v>2</v>
      </c>
      <c r="K3" s="116" t="s">
        <v>74</v>
      </c>
      <c r="L3" s="115">
        <v>3</v>
      </c>
      <c r="M3" s="116" t="s">
        <v>74</v>
      </c>
      <c r="N3" s="115">
        <v>4</v>
      </c>
      <c r="O3" s="116" t="s">
        <v>74</v>
      </c>
      <c r="P3" s="115">
        <v>5</v>
      </c>
      <c r="Q3" s="116" t="s">
        <v>74</v>
      </c>
      <c r="R3" s="115">
        <v>6</v>
      </c>
      <c r="S3" s="116" t="s">
        <v>74</v>
      </c>
      <c r="T3" s="114" t="s">
        <v>153</v>
      </c>
      <c r="U3" s="16"/>
    </row>
    <row r="4" spans="1:21" ht="12" customHeight="1">
      <c r="A4" s="118"/>
      <c r="B4" s="118"/>
      <c r="C4" s="118"/>
      <c r="D4" s="118"/>
      <c r="E4" s="118"/>
      <c r="F4" s="118"/>
      <c r="G4" s="118"/>
      <c r="H4" s="115"/>
      <c r="I4" s="116"/>
      <c r="J4" s="115"/>
      <c r="K4" s="116"/>
      <c r="L4" s="115"/>
      <c r="M4" s="116"/>
      <c r="N4" s="115"/>
      <c r="O4" s="116"/>
      <c r="P4" s="115"/>
      <c r="Q4" s="116"/>
      <c r="R4" s="115"/>
      <c r="S4" s="116"/>
      <c r="T4" s="114"/>
      <c r="U4" s="16"/>
    </row>
    <row r="5" spans="1:21" ht="24.75" customHeight="1">
      <c r="A5" s="19">
        <v>1</v>
      </c>
      <c r="B5" s="20" t="s">
        <v>154</v>
      </c>
      <c r="C5" s="21" t="s">
        <v>155</v>
      </c>
      <c r="D5" s="18" t="s">
        <v>93</v>
      </c>
      <c r="E5" s="22">
        <f aca="true" t="shared" si="0" ref="E5:E24">SUM(H5,J5,L5,N5,P5,R5)-T5</f>
        <v>769</v>
      </c>
      <c r="F5" s="23">
        <v>17</v>
      </c>
      <c r="G5" s="43" t="s">
        <v>77</v>
      </c>
      <c r="H5" s="49">
        <v>129</v>
      </c>
      <c r="I5" s="73">
        <v>11.844</v>
      </c>
      <c r="J5" s="49">
        <v>130</v>
      </c>
      <c r="K5" s="74">
        <v>11.679</v>
      </c>
      <c r="L5" s="49">
        <v>130</v>
      </c>
      <c r="M5" s="69">
        <v>11.741</v>
      </c>
      <c r="N5" s="46">
        <v>131</v>
      </c>
      <c r="O5" s="51">
        <v>11.567</v>
      </c>
      <c r="P5" s="46">
        <v>131</v>
      </c>
      <c r="Q5" s="75">
        <v>11.644</v>
      </c>
      <c r="R5" s="49">
        <v>128</v>
      </c>
      <c r="S5" s="68">
        <v>11.875</v>
      </c>
      <c r="T5" s="70">
        <v>10</v>
      </c>
      <c r="U5" s="16"/>
    </row>
    <row r="6" spans="1:21" ht="24.75" customHeight="1">
      <c r="A6" s="19">
        <v>2</v>
      </c>
      <c r="B6" s="20" t="s">
        <v>169</v>
      </c>
      <c r="C6" s="26" t="s">
        <v>155</v>
      </c>
      <c r="D6" s="18" t="s">
        <v>107</v>
      </c>
      <c r="E6" s="22">
        <f t="shared" si="0"/>
        <v>766</v>
      </c>
      <c r="F6" s="23">
        <v>6</v>
      </c>
      <c r="G6" s="43" t="s">
        <v>77</v>
      </c>
      <c r="H6" s="67">
        <v>127</v>
      </c>
      <c r="I6" s="68">
        <v>11.89</v>
      </c>
      <c r="J6" s="67">
        <v>128</v>
      </c>
      <c r="K6" s="69">
        <v>11.822</v>
      </c>
      <c r="L6" s="67">
        <v>127</v>
      </c>
      <c r="M6" s="69">
        <v>11.782</v>
      </c>
      <c r="N6" s="67">
        <v>129</v>
      </c>
      <c r="O6" s="68">
        <v>11.818</v>
      </c>
      <c r="P6" s="67">
        <v>129</v>
      </c>
      <c r="Q6" s="68">
        <v>11.813</v>
      </c>
      <c r="R6" s="67">
        <v>126</v>
      </c>
      <c r="S6" s="68">
        <v>12.09</v>
      </c>
      <c r="T6" s="70"/>
      <c r="U6" s="16"/>
    </row>
    <row r="7" spans="1:21" ht="24.75" customHeight="1">
      <c r="A7" s="19">
        <v>3</v>
      </c>
      <c r="B7" s="20" t="s">
        <v>161</v>
      </c>
      <c r="C7" s="21" t="s">
        <v>73</v>
      </c>
      <c r="D7" s="18" t="s">
        <v>103</v>
      </c>
      <c r="E7" s="22">
        <f t="shared" si="0"/>
        <v>762</v>
      </c>
      <c r="F7" s="23">
        <v>18</v>
      </c>
      <c r="G7" s="43" t="s">
        <v>77</v>
      </c>
      <c r="H7" s="67">
        <v>124</v>
      </c>
      <c r="I7" s="68">
        <v>12.136</v>
      </c>
      <c r="J7" s="67">
        <v>126</v>
      </c>
      <c r="K7" s="68">
        <v>11.989</v>
      </c>
      <c r="L7" s="49">
        <v>130</v>
      </c>
      <c r="M7" s="73">
        <v>11.722</v>
      </c>
      <c r="N7" s="67">
        <v>129</v>
      </c>
      <c r="O7" s="68">
        <v>11.825</v>
      </c>
      <c r="P7" s="67">
        <v>129</v>
      </c>
      <c r="Q7" s="68">
        <v>11.823</v>
      </c>
      <c r="R7" s="49">
        <v>128</v>
      </c>
      <c r="S7" s="73">
        <v>11.856</v>
      </c>
      <c r="T7" s="71">
        <v>4</v>
      </c>
      <c r="U7" s="16"/>
    </row>
    <row r="8" spans="1:21" ht="24.75" customHeight="1">
      <c r="A8" s="19">
        <v>4</v>
      </c>
      <c r="B8" s="20" t="s">
        <v>175</v>
      </c>
      <c r="C8" s="26" t="s">
        <v>84</v>
      </c>
      <c r="D8" s="18" t="s">
        <v>76</v>
      </c>
      <c r="E8" s="22">
        <f t="shared" si="0"/>
        <v>761</v>
      </c>
      <c r="F8" s="23">
        <v>5</v>
      </c>
      <c r="G8" s="43" t="s">
        <v>77</v>
      </c>
      <c r="H8" s="44">
        <v>127</v>
      </c>
      <c r="I8" s="48">
        <v>12.045</v>
      </c>
      <c r="J8" s="44">
        <v>125</v>
      </c>
      <c r="K8" s="45">
        <v>12.166</v>
      </c>
      <c r="L8" s="44">
        <v>127</v>
      </c>
      <c r="M8" s="45">
        <v>12.043</v>
      </c>
      <c r="N8" s="44">
        <v>128</v>
      </c>
      <c r="O8" s="45">
        <v>11.903</v>
      </c>
      <c r="P8" s="44">
        <v>128</v>
      </c>
      <c r="Q8" s="45">
        <v>11.875</v>
      </c>
      <c r="R8" s="44">
        <v>126</v>
      </c>
      <c r="S8" s="45">
        <v>12.074</v>
      </c>
      <c r="T8" s="50"/>
      <c r="U8" s="16"/>
    </row>
    <row r="9" spans="1:21" ht="24.75" customHeight="1">
      <c r="A9" s="19">
        <v>5</v>
      </c>
      <c r="B9" s="20" t="s">
        <v>177</v>
      </c>
      <c r="C9" s="21" t="s">
        <v>99</v>
      </c>
      <c r="D9" s="18" t="s">
        <v>100</v>
      </c>
      <c r="E9" s="22">
        <f t="shared" si="0"/>
        <v>758</v>
      </c>
      <c r="F9" s="23">
        <v>23</v>
      </c>
      <c r="G9" s="43" t="s">
        <v>77</v>
      </c>
      <c r="H9" s="44">
        <v>123</v>
      </c>
      <c r="I9" s="45">
        <v>12.09</v>
      </c>
      <c r="J9" s="44">
        <v>128</v>
      </c>
      <c r="K9" s="45">
        <v>11.962</v>
      </c>
      <c r="L9" s="44">
        <v>129</v>
      </c>
      <c r="M9" s="48">
        <v>11.848</v>
      </c>
      <c r="N9" s="44">
        <v>128</v>
      </c>
      <c r="O9" s="45">
        <v>11.862</v>
      </c>
      <c r="P9" s="44">
        <v>124</v>
      </c>
      <c r="Q9" s="45">
        <v>12.063</v>
      </c>
      <c r="R9" s="44">
        <v>126</v>
      </c>
      <c r="S9" s="45">
        <v>12.045</v>
      </c>
      <c r="T9" s="50"/>
      <c r="U9" s="16"/>
    </row>
    <row r="10" spans="1:21" ht="24.75" customHeight="1">
      <c r="A10" s="19">
        <v>6</v>
      </c>
      <c r="B10" s="20" t="s">
        <v>192</v>
      </c>
      <c r="C10" s="26" t="s">
        <v>209</v>
      </c>
      <c r="D10" s="18" t="s">
        <v>242</v>
      </c>
      <c r="E10" s="22">
        <f t="shared" si="0"/>
        <v>751</v>
      </c>
      <c r="F10" s="23">
        <v>5</v>
      </c>
      <c r="G10" s="43" t="s">
        <v>77</v>
      </c>
      <c r="H10" s="67">
        <v>125</v>
      </c>
      <c r="I10" s="68">
        <v>12.032</v>
      </c>
      <c r="J10" s="67">
        <v>127</v>
      </c>
      <c r="K10" s="72">
        <v>11.858</v>
      </c>
      <c r="L10" s="67">
        <v>124</v>
      </c>
      <c r="M10" s="69">
        <v>11.932</v>
      </c>
      <c r="N10" s="67">
        <v>126</v>
      </c>
      <c r="O10" s="68">
        <v>12.017</v>
      </c>
      <c r="P10" s="67">
        <v>123</v>
      </c>
      <c r="Q10" s="68">
        <v>12.121</v>
      </c>
      <c r="R10" s="67">
        <v>126</v>
      </c>
      <c r="S10" s="68">
        <v>11.979</v>
      </c>
      <c r="T10" s="70"/>
      <c r="U10" s="16"/>
    </row>
    <row r="11" spans="1:21" ht="24.75" customHeight="1">
      <c r="A11" s="19">
        <v>7</v>
      </c>
      <c r="B11" s="20" t="s">
        <v>163</v>
      </c>
      <c r="C11" s="26" t="s">
        <v>90</v>
      </c>
      <c r="D11" s="18" t="s">
        <v>243</v>
      </c>
      <c r="E11" s="22">
        <f t="shared" si="0"/>
        <v>749</v>
      </c>
      <c r="F11" s="23">
        <v>32</v>
      </c>
      <c r="G11" s="43" t="s">
        <v>77</v>
      </c>
      <c r="H11" s="44">
        <v>124</v>
      </c>
      <c r="I11" s="45">
        <v>12.247</v>
      </c>
      <c r="J11" s="44">
        <v>123</v>
      </c>
      <c r="K11" s="52">
        <v>12.112</v>
      </c>
      <c r="L11" s="44">
        <v>125</v>
      </c>
      <c r="M11" s="45">
        <v>12.024</v>
      </c>
      <c r="N11" s="44">
        <v>126</v>
      </c>
      <c r="O11" s="45">
        <v>12.025</v>
      </c>
      <c r="P11" s="44">
        <v>125</v>
      </c>
      <c r="Q11" s="45">
        <v>12.163</v>
      </c>
      <c r="R11" s="44">
        <v>126</v>
      </c>
      <c r="S11" s="45">
        <v>12.111</v>
      </c>
      <c r="T11" s="62"/>
      <c r="U11" s="16"/>
    </row>
    <row r="12" spans="1:21" ht="24.75" customHeight="1">
      <c r="A12" s="19">
        <v>8</v>
      </c>
      <c r="B12" s="20" t="s">
        <v>157</v>
      </c>
      <c r="C12" s="26" t="s">
        <v>90</v>
      </c>
      <c r="D12" s="18" t="s">
        <v>75</v>
      </c>
      <c r="E12" s="22">
        <f t="shared" si="0"/>
        <v>745</v>
      </c>
      <c r="F12" s="23">
        <v>18</v>
      </c>
      <c r="G12" s="43" t="s">
        <v>77</v>
      </c>
      <c r="H12" s="44">
        <v>124</v>
      </c>
      <c r="I12" s="45">
        <v>11.984</v>
      </c>
      <c r="J12" s="44">
        <v>127</v>
      </c>
      <c r="K12" s="52">
        <v>11.938</v>
      </c>
      <c r="L12" s="44">
        <v>126</v>
      </c>
      <c r="M12" s="45">
        <v>11.821</v>
      </c>
      <c r="N12" s="44">
        <v>124</v>
      </c>
      <c r="O12" s="45">
        <v>12.047</v>
      </c>
      <c r="P12" s="44">
        <v>127</v>
      </c>
      <c r="Q12" s="45">
        <v>11.968</v>
      </c>
      <c r="R12" s="44">
        <v>123</v>
      </c>
      <c r="S12" s="45">
        <v>12.297</v>
      </c>
      <c r="T12" s="62">
        <v>6</v>
      </c>
      <c r="U12" s="16"/>
    </row>
    <row r="13" spans="1:21" ht="24.75" customHeight="1">
      <c r="A13" s="19">
        <v>9</v>
      </c>
      <c r="B13" s="27" t="s">
        <v>167</v>
      </c>
      <c r="C13" s="26" t="s">
        <v>99</v>
      </c>
      <c r="D13" s="18" t="s">
        <v>85</v>
      </c>
      <c r="E13" s="22">
        <f t="shared" si="0"/>
        <v>741</v>
      </c>
      <c r="F13" s="23">
        <v>22</v>
      </c>
      <c r="G13" s="43" t="s">
        <v>77</v>
      </c>
      <c r="H13" s="44">
        <v>125</v>
      </c>
      <c r="I13" s="45">
        <v>12.226</v>
      </c>
      <c r="J13" s="44">
        <v>123</v>
      </c>
      <c r="K13" s="45">
        <v>12.226</v>
      </c>
      <c r="L13" s="44">
        <v>125</v>
      </c>
      <c r="M13" s="45">
        <v>12.147</v>
      </c>
      <c r="N13" s="44">
        <v>125</v>
      </c>
      <c r="O13" s="48">
        <v>12.28</v>
      </c>
      <c r="P13" s="44">
        <v>122</v>
      </c>
      <c r="Q13" s="48">
        <v>12.19</v>
      </c>
      <c r="R13" s="44">
        <v>121</v>
      </c>
      <c r="S13" s="48">
        <v>12.452</v>
      </c>
      <c r="T13" s="50"/>
      <c r="U13" s="16"/>
    </row>
    <row r="14" spans="1:21" ht="24.75" customHeight="1">
      <c r="A14" s="19">
        <v>10</v>
      </c>
      <c r="B14" s="20" t="s">
        <v>165</v>
      </c>
      <c r="C14" s="26" t="s">
        <v>72</v>
      </c>
      <c r="D14" s="18" t="s">
        <v>104</v>
      </c>
      <c r="E14" s="22">
        <f t="shared" si="0"/>
        <v>740</v>
      </c>
      <c r="F14" s="23">
        <v>28</v>
      </c>
      <c r="G14" s="43" t="s">
        <v>77</v>
      </c>
      <c r="H14" s="44">
        <v>122</v>
      </c>
      <c r="I14" s="45">
        <v>12.155</v>
      </c>
      <c r="J14" s="44">
        <v>119</v>
      </c>
      <c r="K14" s="52">
        <v>12.318</v>
      </c>
      <c r="L14" s="44">
        <v>123</v>
      </c>
      <c r="M14" s="45">
        <v>11.94</v>
      </c>
      <c r="N14" s="44">
        <v>125</v>
      </c>
      <c r="O14" s="45">
        <v>11.956</v>
      </c>
      <c r="P14" s="44">
        <v>125</v>
      </c>
      <c r="Q14" s="45">
        <v>11.9</v>
      </c>
      <c r="R14" s="44">
        <v>126</v>
      </c>
      <c r="S14" s="45">
        <v>12.068</v>
      </c>
      <c r="T14" s="53"/>
      <c r="U14" s="16"/>
    </row>
    <row r="15" spans="1:21" ht="24.75" customHeight="1">
      <c r="A15" s="19">
        <v>11</v>
      </c>
      <c r="B15" s="20" t="s">
        <v>184</v>
      </c>
      <c r="C15" s="21" t="s">
        <v>99</v>
      </c>
      <c r="D15" s="18" t="s">
        <v>244</v>
      </c>
      <c r="E15" s="22">
        <f t="shared" si="0"/>
        <v>733</v>
      </c>
      <c r="F15" s="23">
        <v>8</v>
      </c>
      <c r="G15" s="43" t="s">
        <v>77</v>
      </c>
      <c r="H15" s="44">
        <v>122</v>
      </c>
      <c r="I15" s="45">
        <v>12.158</v>
      </c>
      <c r="J15" s="44">
        <v>120</v>
      </c>
      <c r="K15" s="45">
        <v>12.096</v>
      </c>
      <c r="L15" s="44">
        <v>125</v>
      </c>
      <c r="M15" s="45">
        <v>11.887</v>
      </c>
      <c r="N15" s="44">
        <v>125</v>
      </c>
      <c r="O15" s="45">
        <v>12.022</v>
      </c>
      <c r="P15" s="44">
        <v>123</v>
      </c>
      <c r="Q15" s="45">
        <v>11.854</v>
      </c>
      <c r="R15" s="44">
        <v>118</v>
      </c>
      <c r="S15" s="45">
        <v>12.31</v>
      </c>
      <c r="T15" s="53"/>
      <c r="U15" s="16"/>
    </row>
    <row r="16" spans="1:21" ht="24.75" customHeight="1">
      <c r="A16" s="19">
        <v>12</v>
      </c>
      <c r="B16" s="20" t="s">
        <v>182</v>
      </c>
      <c r="C16" s="21" t="s">
        <v>99</v>
      </c>
      <c r="D16" s="18" t="s">
        <v>245</v>
      </c>
      <c r="E16" s="22">
        <f t="shared" si="0"/>
        <v>717</v>
      </c>
      <c r="F16" s="23">
        <v>25</v>
      </c>
      <c r="G16" s="43" t="s">
        <v>77</v>
      </c>
      <c r="H16" s="44">
        <v>121</v>
      </c>
      <c r="I16" s="45">
        <v>12.397</v>
      </c>
      <c r="J16" s="44">
        <v>115</v>
      </c>
      <c r="K16" s="52">
        <v>12.86</v>
      </c>
      <c r="L16" s="44">
        <v>119</v>
      </c>
      <c r="M16" s="45">
        <v>12.552</v>
      </c>
      <c r="N16" s="44">
        <v>124</v>
      </c>
      <c r="O16" s="45">
        <v>12.122</v>
      </c>
      <c r="P16" s="44">
        <v>123</v>
      </c>
      <c r="Q16" s="45">
        <v>12.205</v>
      </c>
      <c r="R16" s="44">
        <v>115</v>
      </c>
      <c r="S16" s="45">
        <v>12.889</v>
      </c>
      <c r="T16" s="53"/>
      <c r="U16" s="16"/>
    </row>
    <row r="17" spans="1:21" ht="24.75" customHeight="1">
      <c r="A17" s="19">
        <v>13</v>
      </c>
      <c r="B17" s="20" t="s">
        <v>172</v>
      </c>
      <c r="C17" s="26" t="s">
        <v>173</v>
      </c>
      <c r="D17" s="18" t="s">
        <v>217</v>
      </c>
      <c r="E17" s="22">
        <f t="shared" si="0"/>
        <v>715</v>
      </c>
      <c r="F17" s="23">
        <v>17</v>
      </c>
      <c r="G17" s="43" t="s">
        <v>77</v>
      </c>
      <c r="H17" s="44">
        <v>118</v>
      </c>
      <c r="I17" s="45">
        <v>12.65</v>
      </c>
      <c r="J17" s="44">
        <v>122</v>
      </c>
      <c r="K17" s="45">
        <v>12.322</v>
      </c>
      <c r="L17" s="44">
        <v>114</v>
      </c>
      <c r="M17" s="45">
        <v>12.151</v>
      </c>
      <c r="N17" s="44">
        <v>122</v>
      </c>
      <c r="O17" s="45">
        <v>12.145</v>
      </c>
      <c r="P17" s="44">
        <v>121</v>
      </c>
      <c r="Q17" s="45">
        <v>12.354</v>
      </c>
      <c r="R17" s="44">
        <v>118</v>
      </c>
      <c r="S17" s="45">
        <v>12.681</v>
      </c>
      <c r="T17" s="54"/>
      <c r="U17" s="16"/>
    </row>
    <row r="18" spans="1:21" ht="24.75" customHeight="1">
      <c r="A18" s="19">
        <v>14</v>
      </c>
      <c r="B18" s="20" t="s">
        <v>218</v>
      </c>
      <c r="C18" s="21" t="s">
        <v>173</v>
      </c>
      <c r="D18" s="18" t="s">
        <v>246</v>
      </c>
      <c r="E18" s="22">
        <f t="shared" si="0"/>
        <v>713</v>
      </c>
      <c r="F18" s="23">
        <v>5</v>
      </c>
      <c r="G18" s="43" t="s">
        <v>77</v>
      </c>
      <c r="H18" s="44">
        <v>119</v>
      </c>
      <c r="I18" s="52">
        <v>12.361</v>
      </c>
      <c r="J18" s="44">
        <v>116</v>
      </c>
      <c r="K18" s="45">
        <v>12.435</v>
      </c>
      <c r="L18" s="44">
        <v>120</v>
      </c>
      <c r="M18" s="45">
        <v>12.325</v>
      </c>
      <c r="N18" s="44">
        <v>121</v>
      </c>
      <c r="O18" s="45">
        <v>12.216</v>
      </c>
      <c r="P18" s="44">
        <v>121</v>
      </c>
      <c r="Q18" s="45">
        <v>12.254</v>
      </c>
      <c r="R18" s="44">
        <v>116</v>
      </c>
      <c r="S18" s="45">
        <v>12.676</v>
      </c>
      <c r="T18" s="54"/>
      <c r="U18" s="16"/>
    </row>
    <row r="19" spans="1:20" ht="24.75" customHeight="1">
      <c r="A19" s="19">
        <v>15</v>
      </c>
      <c r="B19" s="20" t="s">
        <v>186</v>
      </c>
      <c r="C19" s="21" t="s">
        <v>173</v>
      </c>
      <c r="D19" s="18" t="s">
        <v>120</v>
      </c>
      <c r="E19" s="22">
        <f t="shared" si="0"/>
        <v>699</v>
      </c>
      <c r="F19" s="23">
        <v>8</v>
      </c>
      <c r="G19" s="43" t="s">
        <v>77</v>
      </c>
      <c r="H19" s="44">
        <v>117</v>
      </c>
      <c r="I19" s="45">
        <v>12.759</v>
      </c>
      <c r="J19" s="44">
        <v>116</v>
      </c>
      <c r="K19" s="45">
        <v>12.57</v>
      </c>
      <c r="L19" s="44">
        <v>115</v>
      </c>
      <c r="M19" s="45">
        <v>12.704</v>
      </c>
      <c r="N19" s="44">
        <v>118</v>
      </c>
      <c r="O19" s="45">
        <v>12.478</v>
      </c>
      <c r="P19" s="44">
        <v>117</v>
      </c>
      <c r="Q19" s="45">
        <v>12.711</v>
      </c>
      <c r="R19" s="44">
        <v>116</v>
      </c>
      <c r="S19" s="45">
        <v>12.638</v>
      </c>
      <c r="T19" s="54"/>
    </row>
    <row r="20" spans="1:20" ht="24.75" customHeight="1">
      <c r="A20" s="19">
        <v>16</v>
      </c>
      <c r="B20" s="20" t="s">
        <v>197</v>
      </c>
      <c r="C20" s="26"/>
      <c r="D20" s="18" t="s">
        <v>127</v>
      </c>
      <c r="E20" s="22">
        <f t="shared" si="0"/>
        <v>681</v>
      </c>
      <c r="F20" s="23">
        <v>32</v>
      </c>
      <c r="G20" s="43" t="s">
        <v>77</v>
      </c>
      <c r="H20" s="44">
        <v>110</v>
      </c>
      <c r="I20" s="45">
        <v>12.942</v>
      </c>
      <c r="J20" s="44">
        <v>114</v>
      </c>
      <c r="K20" s="45">
        <v>12.66</v>
      </c>
      <c r="L20" s="44">
        <v>117</v>
      </c>
      <c r="M20" s="45">
        <v>12.72</v>
      </c>
      <c r="N20" s="44">
        <v>116</v>
      </c>
      <c r="O20" s="45">
        <v>12.478</v>
      </c>
      <c r="P20" s="44">
        <v>112</v>
      </c>
      <c r="Q20" s="45">
        <v>12.705</v>
      </c>
      <c r="R20" s="44">
        <v>112</v>
      </c>
      <c r="S20" s="45">
        <v>13.066</v>
      </c>
      <c r="T20" s="53"/>
    </row>
    <row r="21" spans="1:20" ht="24.75" customHeight="1">
      <c r="A21" s="19">
        <v>17</v>
      </c>
      <c r="B21" s="27" t="s">
        <v>224</v>
      </c>
      <c r="C21" s="21" t="s">
        <v>99</v>
      </c>
      <c r="D21" s="18" t="s">
        <v>130</v>
      </c>
      <c r="E21" s="35">
        <f t="shared" si="0"/>
        <v>670</v>
      </c>
      <c r="F21" s="23">
        <v>32</v>
      </c>
      <c r="G21" s="43" t="s">
        <v>77</v>
      </c>
      <c r="H21" s="44">
        <v>113</v>
      </c>
      <c r="I21" s="45">
        <v>12.946</v>
      </c>
      <c r="J21" s="44">
        <v>111</v>
      </c>
      <c r="K21" s="52">
        <v>13.339</v>
      </c>
      <c r="L21" s="44">
        <v>112</v>
      </c>
      <c r="M21" s="45">
        <v>13.006</v>
      </c>
      <c r="N21" s="44">
        <v>114</v>
      </c>
      <c r="O21" s="45">
        <v>12.739</v>
      </c>
      <c r="P21" s="44">
        <v>114</v>
      </c>
      <c r="Q21" s="45">
        <v>12.781</v>
      </c>
      <c r="R21" s="44">
        <v>106</v>
      </c>
      <c r="S21" s="45">
        <v>13.834</v>
      </c>
      <c r="T21" s="53"/>
    </row>
    <row r="22" spans="1:20" ht="24.75" customHeight="1">
      <c r="A22" s="19">
        <v>18</v>
      </c>
      <c r="B22" s="20" t="s">
        <v>84</v>
      </c>
      <c r="C22" s="21" t="s">
        <v>84</v>
      </c>
      <c r="D22" s="18" t="s">
        <v>247</v>
      </c>
      <c r="E22" s="35">
        <f t="shared" si="0"/>
        <v>665</v>
      </c>
      <c r="F22" s="23">
        <v>20</v>
      </c>
      <c r="G22" s="43" t="s">
        <v>77</v>
      </c>
      <c r="H22" s="44">
        <v>112</v>
      </c>
      <c r="I22" s="45">
        <v>12.52</v>
      </c>
      <c r="J22" s="44">
        <v>102</v>
      </c>
      <c r="K22" s="45">
        <v>13.167</v>
      </c>
      <c r="L22" s="44">
        <v>102</v>
      </c>
      <c r="M22" s="45">
        <v>12.917</v>
      </c>
      <c r="N22" s="44">
        <v>108</v>
      </c>
      <c r="O22" s="45">
        <v>12.779</v>
      </c>
      <c r="P22" s="44">
        <v>123</v>
      </c>
      <c r="Q22" s="45">
        <v>12.128</v>
      </c>
      <c r="R22" s="44">
        <v>118</v>
      </c>
      <c r="S22" s="45">
        <v>12.583</v>
      </c>
      <c r="T22" s="54"/>
    </row>
    <row r="23" spans="1:20" ht="24.75" customHeight="1">
      <c r="A23" s="19">
        <v>19</v>
      </c>
      <c r="B23" s="20" t="s">
        <v>199</v>
      </c>
      <c r="C23" s="26" t="s">
        <v>122</v>
      </c>
      <c r="D23" s="34" t="s">
        <v>248</v>
      </c>
      <c r="E23" s="35">
        <f t="shared" si="0"/>
        <v>663</v>
      </c>
      <c r="F23" s="23">
        <v>32</v>
      </c>
      <c r="G23" s="43" t="s">
        <v>77</v>
      </c>
      <c r="H23" s="44">
        <v>107</v>
      </c>
      <c r="I23" s="45">
        <v>13.699</v>
      </c>
      <c r="J23" s="44">
        <v>111</v>
      </c>
      <c r="K23" s="45">
        <v>13.278</v>
      </c>
      <c r="L23" s="44">
        <v>111</v>
      </c>
      <c r="M23" s="45">
        <v>13.12</v>
      </c>
      <c r="N23" s="44">
        <v>112</v>
      </c>
      <c r="O23" s="45">
        <v>13.051</v>
      </c>
      <c r="P23" s="44">
        <v>111</v>
      </c>
      <c r="Q23" s="45">
        <v>13.285</v>
      </c>
      <c r="R23" s="44">
        <v>111</v>
      </c>
      <c r="S23" s="45">
        <v>13.324</v>
      </c>
      <c r="T23" s="54"/>
    </row>
    <row r="24" spans="1:20" ht="24.75" customHeight="1">
      <c r="A24" s="19">
        <v>20</v>
      </c>
      <c r="B24" s="20" t="s">
        <v>194</v>
      </c>
      <c r="C24" s="21" t="s">
        <v>122</v>
      </c>
      <c r="D24" s="34" t="s">
        <v>133</v>
      </c>
      <c r="E24" s="35">
        <f t="shared" si="0"/>
        <v>654</v>
      </c>
      <c r="F24" s="23">
        <v>31</v>
      </c>
      <c r="G24" s="43" t="s">
        <v>77</v>
      </c>
      <c r="H24" s="44">
        <v>108</v>
      </c>
      <c r="I24" s="45">
        <v>13.576</v>
      </c>
      <c r="J24" s="44">
        <v>104</v>
      </c>
      <c r="K24" s="45">
        <v>13.511</v>
      </c>
      <c r="L24" s="44">
        <v>108</v>
      </c>
      <c r="M24" s="45">
        <v>13.34</v>
      </c>
      <c r="N24" s="44">
        <v>109</v>
      </c>
      <c r="O24" s="45">
        <v>13.37</v>
      </c>
      <c r="P24" s="44">
        <v>113</v>
      </c>
      <c r="Q24" s="45">
        <v>13.06</v>
      </c>
      <c r="R24" s="44">
        <v>112</v>
      </c>
      <c r="S24" s="45">
        <v>13.474</v>
      </c>
      <c r="T24" s="54"/>
    </row>
    <row r="25" ht="12.75" customHeight="1">
      <c r="G25" s="15"/>
    </row>
    <row r="26" ht="12.75">
      <c r="G26" s="15"/>
    </row>
    <row r="27" ht="12.75">
      <c r="G27" s="15"/>
    </row>
    <row r="28" ht="12.75">
      <c r="G28" s="15"/>
    </row>
    <row r="29" ht="12.75">
      <c r="G29" s="15"/>
    </row>
  </sheetData>
  <sheetProtection/>
  <mergeCells count="21">
    <mergeCell ref="A2:T2"/>
    <mergeCell ref="A3:A4"/>
    <mergeCell ref="B3:B4"/>
    <mergeCell ref="C3:C4"/>
    <mergeCell ref="D3:D4"/>
    <mergeCell ref="L3:L4"/>
    <mergeCell ref="J3:J4"/>
    <mergeCell ref="E3:E4"/>
    <mergeCell ref="K3:K4"/>
    <mergeCell ref="G3:G4"/>
    <mergeCell ref="M3:M4"/>
    <mergeCell ref="H3:H4"/>
    <mergeCell ref="O3:O4"/>
    <mergeCell ref="I3:I4"/>
    <mergeCell ref="S3:S4"/>
    <mergeCell ref="N3:N4"/>
    <mergeCell ref="Q3:Q4"/>
    <mergeCell ref="P3:P4"/>
    <mergeCell ref="T3:T4"/>
    <mergeCell ref="F3:F4"/>
    <mergeCell ref="R3:R4"/>
  </mergeCells>
  <printOptions/>
  <pageMargins left="0.984251968503937" right="0.7480314960629921" top="0.7874015748031497" bottom="0" header="0" footer="0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28125" style="15" customWidth="1"/>
    <col min="2" max="2" width="14.7109375" style="15" customWidth="1"/>
    <col min="3" max="3" width="12.7109375" style="15" customWidth="1"/>
    <col min="4" max="4" width="15.421875" style="17" customWidth="1"/>
    <col min="5" max="5" width="8.00390625" style="15" customWidth="1"/>
    <col min="6" max="6" width="6.00390625" style="15" customWidth="1"/>
    <col min="7" max="7" width="11.7109375" style="16" customWidth="1"/>
    <col min="8" max="8" width="5.7109375" style="15" customWidth="1"/>
    <col min="9" max="9" width="6.7109375" style="15" customWidth="1"/>
    <col min="10" max="10" width="5.7109375" style="15" customWidth="1"/>
    <col min="11" max="11" width="6.7109375" style="15" customWidth="1"/>
    <col min="12" max="12" width="5.7109375" style="15" customWidth="1"/>
    <col min="13" max="13" width="6.7109375" style="15" customWidth="1"/>
    <col min="14" max="14" width="5.7109375" style="15" customWidth="1"/>
    <col min="15" max="15" width="6.7109375" style="15" customWidth="1"/>
    <col min="16" max="16" width="8.00390625" style="15" customWidth="1"/>
    <col min="17" max="16384" width="11.421875" style="15" customWidth="1"/>
  </cols>
  <sheetData>
    <row r="1" ht="69" customHeight="1"/>
    <row r="2" spans="1:16" ht="15.75">
      <c r="A2" s="117" t="s">
        <v>249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7" ht="12" customHeight="1">
      <c r="A3" s="118" t="s">
        <v>63</v>
      </c>
      <c r="B3" s="118" t="s">
        <v>62</v>
      </c>
      <c r="C3" s="118" t="s">
        <v>61</v>
      </c>
      <c r="D3" s="119" t="s">
        <v>60</v>
      </c>
      <c r="E3" s="118" t="s">
        <v>59</v>
      </c>
      <c r="F3" s="118" t="s">
        <v>58</v>
      </c>
      <c r="G3" s="118" t="s">
        <v>57</v>
      </c>
      <c r="H3" s="115">
        <v>1</v>
      </c>
      <c r="I3" s="116" t="s">
        <v>74</v>
      </c>
      <c r="J3" s="115">
        <v>2</v>
      </c>
      <c r="K3" s="116" t="s">
        <v>74</v>
      </c>
      <c r="L3" s="115">
        <v>3</v>
      </c>
      <c r="M3" s="116" t="s">
        <v>74</v>
      </c>
      <c r="N3" s="115">
        <v>4</v>
      </c>
      <c r="O3" s="116" t="s">
        <v>74</v>
      </c>
      <c r="P3" s="114" t="s">
        <v>56</v>
      </c>
      <c r="Q3" s="16"/>
    </row>
    <row r="4" spans="1:17" ht="12" customHeight="1">
      <c r="A4" s="118"/>
      <c r="B4" s="118"/>
      <c r="C4" s="118"/>
      <c r="D4" s="120"/>
      <c r="E4" s="118"/>
      <c r="F4" s="118"/>
      <c r="G4" s="118"/>
      <c r="H4" s="115"/>
      <c r="I4" s="116"/>
      <c r="J4" s="115"/>
      <c r="K4" s="116"/>
      <c r="L4" s="115"/>
      <c r="M4" s="116"/>
      <c r="N4" s="115"/>
      <c r="O4" s="116"/>
      <c r="P4" s="114"/>
      <c r="Q4" s="16"/>
    </row>
    <row r="5" spans="1:17" ht="24.75" customHeight="1">
      <c r="A5" s="19">
        <v>1</v>
      </c>
      <c r="B5" s="20" t="s">
        <v>169</v>
      </c>
      <c r="C5" s="21" t="s">
        <v>155</v>
      </c>
      <c r="D5" s="18" t="s">
        <v>250</v>
      </c>
      <c r="E5" s="22">
        <f aca="true" t="shared" si="0" ref="E5:E23">SUM(H5,J5,L5,N5)-P5</f>
        <v>469</v>
      </c>
      <c r="F5" s="23">
        <v>87</v>
      </c>
      <c r="G5" s="43" t="s">
        <v>77</v>
      </c>
      <c r="H5" s="65">
        <v>120</v>
      </c>
      <c r="I5" s="76">
        <v>12.235</v>
      </c>
      <c r="J5" s="44">
        <v>119</v>
      </c>
      <c r="K5" s="77">
        <v>12.174</v>
      </c>
      <c r="L5" s="44">
        <v>116</v>
      </c>
      <c r="M5" s="48">
        <v>12.502</v>
      </c>
      <c r="N5" s="44">
        <v>118</v>
      </c>
      <c r="O5" s="45">
        <v>12.383</v>
      </c>
      <c r="P5" s="24">
        <v>4</v>
      </c>
      <c r="Q5" s="16"/>
    </row>
    <row r="6" spans="1:17" ht="24.75" customHeight="1">
      <c r="A6" s="19">
        <v>2</v>
      </c>
      <c r="B6" s="20" t="s">
        <v>154</v>
      </c>
      <c r="C6" s="21" t="s">
        <v>155</v>
      </c>
      <c r="D6" s="18" t="s">
        <v>251</v>
      </c>
      <c r="E6" s="22">
        <f t="shared" si="0"/>
        <v>468</v>
      </c>
      <c r="F6" s="23">
        <v>55</v>
      </c>
      <c r="G6" s="43" t="s">
        <v>77</v>
      </c>
      <c r="H6" s="44">
        <v>119</v>
      </c>
      <c r="I6" s="45">
        <v>12.315</v>
      </c>
      <c r="J6" s="65">
        <v>120</v>
      </c>
      <c r="K6" s="48">
        <v>12.209</v>
      </c>
      <c r="L6" s="49">
        <v>119</v>
      </c>
      <c r="M6" s="77">
        <v>12.297</v>
      </c>
      <c r="N6" s="65">
        <v>120</v>
      </c>
      <c r="O6" s="66">
        <v>12.103</v>
      </c>
      <c r="P6" s="24">
        <v>10</v>
      </c>
      <c r="Q6" s="16"/>
    </row>
    <row r="7" spans="1:17" ht="24.75" customHeight="1">
      <c r="A7" s="19">
        <v>3</v>
      </c>
      <c r="B7" s="20" t="s">
        <v>252</v>
      </c>
      <c r="C7" s="26" t="s">
        <v>253</v>
      </c>
      <c r="D7" s="18" t="s">
        <v>254</v>
      </c>
      <c r="E7" s="22">
        <f t="shared" si="0"/>
        <v>466</v>
      </c>
      <c r="F7" s="23">
        <v>87</v>
      </c>
      <c r="G7" s="43" t="s">
        <v>77</v>
      </c>
      <c r="H7" s="44">
        <v>118</v>
      </c>
      <c r="I7" s="45">
        <v>12.286</v>
      </c>
      <c r="J7" s="44">
        <v>116</v>
      </c>
      <c r="K7" s="48">
        <v>12.584</v>
      </c>
      <c r="L7" s="44">
        <v>115</v>
      </c>
      <c r="M7" s="48">
        <v>12.666</v>
      </c>
      <c r="N7" s="44">
        <v>117</v>
      </c>
      <c r="O7" s="45">
        <v>12.316</v>
      </c>
      <c r="P7" s="24"/>
      <c r="Q7" s="16"/>
    </row>
    <row r="8" spans="1:17" ht="24.75" customHeight="1">
      <c r="A8" s="19">
        <v>4</v>
      </c>
      <c r="B8" s="27" t="s">
        <v>255</v>
      </c>
      <c r="C8" s="26" t="s">
        <v>180</v>
      </c>
      <c r="D8" s="18" t="s">
        <v>256</v>
      </c>
      <c r="E8" s="22">
        <f t="shared" si="0"/>
        <v>465</v>
      </c>
      <c r="F8" s="23">
        <v>89</v>
      </c>
      <c r="G8" s="43" t="s">
        <v>77</v>
      </c>
      <c r="H8" s="44">
        <v>117</v>
      </c>
      <c r="I8" s="45">
        <v>12.311</v>
      </c>
      <c r="J8" s="44">
        <v>114</v>
      </c>
      <c r="K8" s="45">
        <v>12.582</v>
      </c>
      <c r="L8" s="44">
        <v>116</v>
      </c>
      <c r="M8" s="45">
        <v>12.51</v>
      </c>
      <c r="N8" s="44">
        <v>118</v>
      </c>
      <c r="O8" s="45">
        <v>12.324</v>
      </c>
      <c r="P8" s="24"/>
      <c r="Q8" s="16"/>
    </row>
    <row r="9" spans="1:17" ht="24.75" customHeight="1">
      <c r="A9" s="19">
        <v>5</v>
      </c>
      <c r="B9" s="27" t="s">
        <v>159</v>
      </c>
      <c r="C9" s="21" t="s">
        <v>90</v>
      </c>
      <c r="D9" s="18" t="s">
        <v>257</v>
      </c>
      <c r="E9" s="22">
        <f t="shared" si="0"/>
        <v>461</v>
      </c>
      <c r="F9" s="23">
        <v>31</v>
      </c>
      <c r="G9" s="43" t="s">
        <v>77</v>
      </c>
      <c r="H9" s="44">
        <v>118</v>
      </c>
      <c r="I9" s="45">
        <v>12.359</v>
      </c>
      <c r="J9" s="44">
        <v>115</v>
      </c>
      <c r="K9" s="45">
        <v>12.455</v>
      </c>
      <c r="L9" s="44">
        <v>117</v>
      </c>
      <c r="M9" s="45">
        <v>12.517</v>
      </c>
      <c r="N9" s="44">
        <v>119</v>
      </c>
      <c r="O9" s="45">
        <v>12.267</v>
      </c>
      <c r="P9" s="24">
        <v>8</v>
      </c>
      <c r="Q9" s="16"/>
    </row>
    <row r="10" spans="1:17" ht="24.75" customHeight="1">
      <c r="A10" s="19">
        <v>6</v>
      </c>
      <c r="B10" s="27" t="s">
        <v>192</v>
      </c>
      <c r="C10" s="21" t="s">
        <v>209</v>
      </c>
      <c r="D10" s="18" t="s">
        <v>258</v>
      </c>
      <c r="E10" s="22">
        <f t="shared" si="0"/>
        <v>458</v>
      </c>
      <c r="F10" s="23">
        <v>88</v>
      </c>
      <c r="G10" s="43" t="s">
        <v>77</v>
      </c>
      <c r="H10" s="44">
        <v>116</v>
      </c>
      <c r="I10" s="45">
        <v>12.501</v>
      </c>
      <c r="J10" s="44">
        <v>115</v>
      </c>
      <c r="K10" s="45">
        <v>12.632</v>
      </c>
      <c r="L10" s="44">
        <v>110</v>
      </c>
      <c r="M10" s="45">
        <v>12.878</v>
      </c>
      <c r="N10" s="44">
        <v>117</v>
      </c>
      <c r="O10" s="45">
        <v>12.431</v>
      </c>
      <c r="P10" s="24"/>
      <c r="Q10" s="16"/>
    </row>
    <row r="11" spans="1:17" ht="24.75" customHeight="1">
      <c r="A11" s="19">
        <v>7</v>
      </c>
      <c r="B11" s="20" t="s">
        <v>277</v>
      </c>
      <c r="C11" s="21" t="s">
        <v>90</v>
      </c>
      <c r="D11" s="18" t="s">
        <v>259</v>
      </c>
      <c r="E11" s="22">
        <f t="shared" si="0"/>
        <v>458</v>
      </c>
      <c r="F11" s="23">
        <v>49</v>
      </c>
      <c r="G11" s="43" t="s">
        <v>77</v>
      </c>
      <c r="H11" s="44">
        <v>114</v>
      </c>
      <c r="I11" s="45">
        <v>12.815</v>
      </c>
      <c r="J11" s="44">
        <v>116</v>
      </c>
      <c r="K11" s="45">
        <v>12.593</v>
      </c>
      <c r="L11" s="44">
        <v>115</v>
      </c>
      <c r="M11" s="45">
        <v>12.635</v>
      </c>
      <c r="N11" s="44">
        <v>113</v>
      </c>
      <c r="O11" s="45">
        <v>12.765</v>
      </c>
      <c r="P11" s="24"/>
      <c r="Q11" s="16"/>
    </row>
    <row r="12" spans="1:17" ht="24.75" customHeight="1">
      <c r="A12" s="19">
        <v>8</v>
      </c>
      <c r="B12" s="27" t="s">
        <v>260</v>
      </c>
      <c r="C12" s="21" t="s">
        <v>84</v>
      </c>
      <c r="D12" s="18" t="s">
        <v>261</v>
      </c>
      <c r="E12" s="22">
        <f t="shared" si="0"/>
        <v>455</v>
      </c>
      <c r="F12" s="23">
        <v>32</v>
      </c>
      <c r="G12" s="43" t="s">
        <v>77</v>
      </c>
      <c r="H12" s="44">
        <v>115</v>
      </c>
      <c r="I12" s="48">
        <v>12.61</v>
      </c>
      <c r="J12" s="44">
        <v>114</v>
      </c>
      <c r="K12" s="45">
        <v>12.697</v>
      </c>
      <c r="L12" s="44">
        <v>114</v>
      </c>
      <c r="M12" s="45">
        <v>12.618</v>
      </c>
      <c r="N12" s="44">
        <v>114</v>
      </c>
      <c r="O12" s="45">
        <v>12.721</v>
      </c>
      <c r="P12" s="24">
        <v>2</v>
      </c>
      <c r="Q12" s="16"/>
    </row>
    <row r="13" spans="1:17" ht="24.75" customHeight="1">
      <c r="A13" s="19">
        <v>9</v>
      </c>
      <c r="B13" s="20" t="s">
        <v>73</v>
      </c>
      <c r="C13" s="21" t="s">
        <v>262</v>
      </c>
      <c r="D13" s="18" t="s">
        <v>263</v>
      </c>
      <c r="E13" s="22">
        <f t="shared" si="0"/>
        <v>451</v>
      </c>
      <c r="F13" s="25">
        <v>60</v>
      </c>
      <c r="G13" s="43" t="s">
        <v>77</v>
      </c>
      <c r="H13" s="44">
        <v>114</v>
      </c>
      <c r="I13" s="45">
        <v>12.529</v>
      </c>
      <c r="J13" s="44">
        <v>114</v>
      </c>
      <c r="K13" s="45">
        <v>12.722</v>
      </c>
      <c r="L13" s="44">
        <v>115</v>
      </c>
      <c r="M13" s="45">
        <v>12.648</v>
      </c>
      <c r="N13" s="44">
        <v>114</v>
      </c>
      <c r="O13" s="45">
        <v>12.42</v>
      </c>
      <c r="P13" s="24">
        <v>6</v>
      </c>
      <c r="Q13" s="16"/>
    </row>
    <row r="14" spans="1:17" ht="24.75" customHeight="1">
      <c r="A14" s="19">
        <v>10</v>
      </c>
      <c r="B14" s="20" t="s">
        <v>177</v>
      </c>
      <c r="C14" s="21" t="s">
        <v>99</v>
      </c>
      <c r="D14" s="18" t="s">
        <v>264</v>
      </c>
      <c r="E14" s="22">
        <f t="shared" si="0"/>
        <v>451</v>
      </c>
      <c r="F14" s="25">
        <v>36</v>
      </c>
      <c r="G14" s="43" t="s">
        <v>77</v>
      </c>
      <c r="H14" s="44">
        <v>115</v>
      </c>
      <c r="I14" s="45">
        <v>12.746</v>
      </c>
      <c r="J14" s="44">
        <v>114</v>
      </c>
      <c r="K14" s="45">
        <v>12.621</v>
      </c>
      <c r="L14" s="44">
        <v>110</v>
      </c>
      <c r="M14" s="45">
        <v>12.912</v>
      </c>
      <c r="N14" s="44">
        <v>112</v>
      </c>
      <c r="O14" s="45">
        <v>12.614</v>
      </c>
      <c r="P14" s="24"/>
      <c r="Q14" s="16"/>
    </row>
    <row r="15" spans="1:17" ht="24.75" customHeight="1">
      <c r="A15" s="19">
        <v>11</v>
      </c>
      <c r="B15" s="20" t="s">
        <v>188</v>
      </c>
      <c r="C15" s="21" t="s">
        <v>90</v>
      </c>
      <c r="D15" s="18" t="s">
        <v>265</v>
      </c>
      <c r="E15" s="22">
        <f t="shared" si="0"/>
        <v>449</v>
      </c>
      <c r="F15" s="25">
        <v>29</v>
      </c>
      <c r="G15" s="43" t="s">
        <v>77</v>
      </c>
      <c r="H15" s="44">
        <v>114</v>
      </c>
      <c r="I15" s="45">
        <v>12.597</v>
      </c>
      <c r="J15" s="44">
        <v>111</v>
      </c>
      <c r="K15" s="45">
        <v>12.841</v>
      </c>
      <c r="L15" s="44">
        <v>112</v>
      </c>
      <c r="M15" s="45">
        <v>12.918</v>
      </c>
      <c r="N15" s="44">
        <v>112</v>
      </c>
      <c r="O15" s="45">
        <v>12.585</v>
      </c>
      <c r="P15" s="24"/>
      <c r="Q15" s="16"/>
    </row>
    <row r="16" spans="1:17" ht="24.75" customHeight="1">
      <c r="A16" s="19">
        <v>12</v>
      </c>
      <c r="B16" s="20" t="s">
        <v>157</v>
      </c>
      <c r="C16" s="21" t="s">
        <v>90</v>
      </c>
      <c r="D16" s="18" t="s">
        <v>266</v>
      </c>
      <c r="E16" s="22">
        <f t="shared" si="0"/>
        <v>447</v>
      </c>
      <c r="F16" s="25">
        <v>94</v>
      </c>
      <c r="G16" s="43" t="s">
        <v>77</v>
      </c>
      <c r="H16" s="44">
        <v>113</v>
      </c>
      <c r="I16" s="45">
        <v>12.72</v>
      </c>
      <c r="J16" s="44">
        <v>109</v>
      </c>
      <c r="K16" s="45">
        <v>12.637</v>
      </c>
      <c r="L16" s="44">
        <v>114</v>
      </c>
      <c r="M16" s="45">
        <v>12.832</v>
      </c>
      <c r="N16" s="44">
        <v>113</v>
      </c>
      <c r="O16" s="45">
        <v>12.658</v>
      </c>
      <c r="P16" s="24">
        <v>2</v>
      </c>
      <c r="Q16" s="16"/>
    </row>
    <row r="17" spans="1:17" ht="24.75" customHeight="1">
      <c r="A17" s="19">
        <v>13</v>
      </c>
      <c r="B17" s="20" t="s">
        <v>172</v>
      </c>
      <c r="C17" s="21" t="s">
        <v>173</v>
      </c>
      <c r="D17" s="18" t="s">
        <v>267</v>
      </c>
      <c r="E17" s="22">
        <f t="shared" si="0"/>
        <v>447</v>
      </c>
      <c r="F17" s="23">
        <v>91</v>
      </c>
      <c r="G17" s="43" t="s">
        <v>77</v>
      </c>
      <c r="H17" s="44">
        <v>113</v>
      </c>
      <c r="I17" s="45">
        <v>12.893</v>
      </c>
      <c r="J17" s="44">
        <v>111</v>
      </c>
      <c r="K17" s="45">
        <v>12.7</v>
      </c>
      <c r="L17" s="44">
        <v>113</v>
      </c>
      <c r="M17" s="45">
        <v>12.715</v>
      </c>
      <c r="N17" s="44">
        <v>110</v>
      </c>
      <c r="O17" s="45">
        <v>12.87</v>
      </c>
      <c r="P17" s="24"/>
      <c r="Q17" s="16"/>
    </row>
    <row r="18" spans="1:17" ht="24.75" customHeight="1">
      <c r="A18" s="19">
        <v>14</v>
      </c>
      <c r="B18" s="20" t="s">
        <v>218</v>
      </c>
      <c r="C18" s="26" t="s">
        <v>173</v>
      </c>
      <c r="D18" s="18" t="s">
        <v>268</v>
      </c>
      <c r="E18" s="22">
        <f t="shared" si="0"/>
        <v>444</v>
      </c>
      <c r="F18" s="23">
        <v>76</v>
      </c>
      <c r="G18" s="43" t="s">
        <v>77</v>
      </c>
      <c r="H18" s="44">
        <v>112</v>
      </c>
      <c r="I18" s="45">
        <v>12.764</v>
      </c>
      <c r="J18" s="44">
        <v>111</v>
      </c>
      <c r="K18" s="45">
        <v>12.828</v>
      </c>
      <c r="L18" s="44">
        <v>113</v>
      </c>
      <c r="M18" s="48">
        <v>12.752</v>
      </c>
      <c r="N18" s="44">
        <v>108</v>
      </c>
      <c r="O18" s="45">
        <v>13.029</v>
      </c>
      <c r="P18" s="24"/>
      <c r="Q18" s="16"/>
    </row>
    <row r="19" spans="1:17" ht="24.75" customHeight="1">
      <c r="A19" s="19">
        <v>15</v>
      </c>
      <c r="B19" s="20" t="s">
        <v>184</v>
      </c>
      <c r="C19" s="26" t="s">
        <v>99</v>
      </c>
      <c r="D19" s="18" t="s">
        <v>269</v>
      </c>
      <c r="E19" s="22">
        <f t="shared" si="0"/>
        <v>444</v>
      </c>
      <c r="F19" s="23">
        <v>10</v>
      </c>
      <c r="G19" s="43" t="s">
        <v>77</v>
      </c>
      <c r="H19" s="44">
        <v>111</v>
      </c>
      <c r="I19" s="45">
        <v>12.832</v>
      </c>
      <c r="J19" s="44">
        <v>113</v>
      </c>
      <c r="K19" s="45">
        <v>12.804</v>
      </c>
      <c r="L19" s="44">
        <v>112</v>
      </c>
      <c r="M19" s="45">
        <v>12.866</v>
      </c>
      <c r="N19" s="44">
        <v>108</v>
      </c>
      <c r="O19" s="45">
        <v>12.93</v>
      </c>
      <c r="P19" s="24"/>
      <c r="Q19" s="16"/>
    </row>
    <row r="20" spans="1:17" ht="24.75" customHeight="1">
      <c r="A20" s="19">
        <v>16</v>
      </c>
      <c r="B20" s="20" t="s">
        <v>270</v>
      </c>
      <c r="C20" s="21" t="s">
        <v>209</v>
      </c>
      <c r="D20" s="18" t="s">
        <v>271</v>
      </c>
      <c r="E20" s="22">
        <f t="shared" si="0"/>
        <v>443</v>
      </c>
      <c r="F20" s="23">
        <v>91</v>
      </c>
      <c r="G20" s="43" t="s">
        <v>77</v>
      </c>
      <c r="H20" s="44">
        <v>113</v>
      </c>
      <c r="I20" s="52">
        <v>12.752</v>
      </c>
      <c r="J20" s="44">
        <v>112</v>
      </c>
      <c r="K20" s="45">
        <v>12.585</v>
      </c>
      <c r="L20" s="44">
        <v>107</v>
      </c>
      <c r="M20" s="45">
        <v>12.553</v>
      </c>
      <c r="N20" s="44">
        <v>111</v>
      </c>
      <c r="O20" s="45">
        <v>12.516</v>
      </c>
      <c r="P20" s="24"/>
      <c r="Q20" s="16"/>
    </row>
    <row r="21" spans="1:17" ht="24.75" customHeight="1">
      <c r="A21" s="19">
        <v>17</v>
      </c>
      <c r="B21" s="20" t="s">
        <v>182</v>
      </c>
      <c r="C21" s="21" t="s">
        <v>99</v>
      </c>
      <c r="D21" s="18" t="s">
        <v>272</v>
      </c>
      <c r="E21" s="22">
        <f t="shared" si="0"/>
        <v>437</v>
      </c>
      <c r="F21" s="23">
        <v>2</v>
      </c>
      <c r="G21" s="43" t="s">
        <v>77</v>
      </c>
      <c r="H21" s="44">
        <v>108</v>
      </c>
      <c r="I21" s="45">
        <v>13.097</v>
      </c>
      <c r="J21" s="44">
        <v>110</v>
      </c>
      <c r="K21" s="45">
        <v>12.689</v>
      </c>
      <c r="L21" s="44">
        <v>111</v>
      </c>
      <c r="M21" s="45">
        <v>12.819</v>
      </c>
      <c r="N21" s="44">
        <v>108</v>
      </c>
      <c r="O21" s="48">
        <v>12.904</v>
      </c>
      <c r="P21" s="24"/>
      <c r="Q21" s="16"/>
    </row>
    <row r="22" spans="1:17" ht="24.75" customHeight="1">
      <c r="A22" s="19">
        <v>18</v>
      </c>
      <c r="B22" s="20" t="s">
        <v>186</v>
      </c>
      <c r="C22" s="26" t="s">
        <v>173</v>
      </c>
      <c r="D22" s="18" t="s">
        <v>273</v>
      </c>
      <c r="E22" s="22">
        <f t="shared" si="0"/>
        <v>423</v>
      </c>
      <c r="F22" s="23">
        <v>12</v>
      </c>
      <c r="G22" s="43" t="s">
        <v>77</v>
      </c>
      <c r="H22" s="44">
        <v>108</v>
      </c>
      <c r="I22" s="45">
        <v>13.115</v>
      </c>
      <c r="J22" s="44">
        <v>105</v>
      </c>
      <c r="K22" s="45">
        <v>13.361</v>
      </c>
      <c r="L22" s="44">
        <v>104</v>
      </c>
      <c r="M22" s="45">
        <v>13.489</v>
      </c>
      <c r="N22" s="44">
        <v>106</v>
      </c>
      <c r="O22" s="45">
        <v>12.828</v>
      </c>
      <c r="P22" s="28"/>
      <c r="Q22" s="16"/>
    </row>
    <row r="23" spans="1:17" ht="24.75" customHeight="1">
      <c r="A23" s="19">
        <v>19</v>
      </c>
      <c r="B23" s="20" t="s">
        <v>84</v>
      </c>
      <c r="C23" s="26" t="s">
        <v>84</v>
      </c>
      <c r="D23" s="18" t="s">
        <v>274</v>
      </c>
      <c r="E23" s="22">
        <f t="shared" si="0"/>
        <v>405</v>
      </c>
      <c r="F23" s="23">
        <v>18</v>
      </c>
      <c r="G23" s="43" t="s">
        <v>77</v>
      </c>
      <c r="H23" s="44">
        <v>111</v>
      </c>
      <c r="I23" s="45">
        <v>12.672</v>
      </c>
      <c r="J23" s="44">
        <v>96</v>
      </c>
      <c r="K23" s="45">
        <v>13.504</v>
      </c>
      <c r="L23" s="44">
        <v>89</v>
      </c>
      <c r="M23" s="45">
        <v>14.054</v>
      </c>
      <c r="N23" s="44">
        <v>109</v>
      </c>
      <c r="O23" s="45">
        <v>12.666</v>
      </c>
      <c r="P23" s="28"/>
      <c r="Q23" s="16"/>
    </row>
    <row r="24" spans="1:17" ht="24.75" customHeight="1">
      <c r="A24" s="19">
        <v>20</v>
      </c>
      <c r="B24" s="20" t="s">
        <v>224</v>
      </c>
      <c r="C24" s="26" t="s">
        <v>99</v>
      </c>
      <c r="D24" s="34" t="s">
        <v>275</v>
      </c>
      <c r="E24" s="35">
        <f>SUM(H24,J24,L24,N24)-P24</f>
        <v>397</v>
      </c>
      <c r="F24" s="23">
        <v>90</v>
      </c>
      <c r="G24" s="43" t="s">
        <v>77</v>
      </c>
      <c r="H24" s="44">
        <v>100</v>
      </c>
      <c r="I24" s="45">
        <v>13.749</v>
      </c>
      <c r="J24" s="44">
        <v>103</v>
      </c>
      <c r="K24" s="45">
        <v>13.667</v>
      </c>
      <c r="L24" s="44">
        <v>99</v>
      </c>
      <c r="M24" s="45">
        <v>13.871</v>
      </c>
      <c r="N24" s="44">
        <v>95</v>
      </c>
      <c r="O24" s="45">
        <v>13.658</v>
      </c>
      <c r="P24" s="28"/>
      <c r="Q24" s="16"/>
    </row>
    <row r="25" spans="1:7" ht="24.75" customHeight="1">
      <c r="A25" s="16"/>
      <c r="D25" s="15"/>
      <c r="G25" s="15"/>
    </row>
    <row r="26" ht="12.75" customHeight="1">
      <c r="G26" s="15"/>
    </row>
    <row r="27" ht="12.75">
      <c r="G27" s="15"/>
    </row>
    <row r="28" ht="12.75">
      <c r="G28" s="15"/>
    </row>
    <row r="29" ht="12.75">
      <c r="G29" s="15"/>
    </row>
    <row r="30" ht="12.75">
      <c r="G30" s="15"/>
    </row>
    <row r="31" ht="12.75">
      <c r="G31" s="15"/>
    </row>
    <row r="32" ht="12.75">
      <c r="G32" s="15"/>
    </row>
    <row r="33" ht="12.75">
      <c r="G33" s="15"/>
    </row>
    <row r="34" ht="12.75">
      <c r="G34" s="15"/>
    </row>
    <row r="35" ht="12.75">
      <c r="G35" s="15"/>
    </row>
  </sheetData>
  <sheetProtection/>
  <mergeCells count="17"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J3:J4"/>
    <mergeCell ref="K3:K4"/>
    <mergeCell ref="L3:L4"/>
    <mergeCell ref="M3:M4"/>
    <mergeCell ref="N3:N4"/>
    <mergeCell ref="O3:O4"/>
  </mergeCells>
  <printOptions/>
  <pageMargins left="1.1811023622047245" right="0.7480314960629921" top="0" bottom="0" header="0" footer="0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V29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.28125" style="15" customWidth="1"/>
    <col min="2" max="2" width="14.7109375" style="15" customWidth="1"/>
    <col min="3" max="3" width="12.7109375" style="15" customWidth="1"/>
    <col min="4" max="4" width="16.28125" style="17" customWidth="1"/>
    <col min="5" max="5" width="8.00390625" style="15" customWidth="1"/>
    <col min="6" max="6" width="6.57421875" style="15" bestFit="1" customWidth="1"/>
    <col min="7" max="7" width="11.7109375" style="16" customWidth="1"/>
    <col min="8" max="8" width="5.7109375" style="15" customWidth="1"/>
    <col min="9" max="9" width="6.7109375" style="15" customWidth="1"/>
    <col min="10" max="10" width="5.7109375" style="15" customWidth="1"/>
    <col min="11" max="11" width="6.7109375" style="15" customWidth="1"/>
    <col min="12" max="12" width="5.7109375" style="15" customWidth="1"/>
    <col min="13" max="13" width="6.7109375" style="15" customWidth="1"/>
    <col min="14" max="14" width="5.7109375" style="15" customWidth="1"/>
    <col min="15" max="15" width="6.7109375" style="15" customWidth="1"/>
    <col min="16" max="16" width="5.7109375" style="15" customWidth="1"/>
    <col min="17" max="17" width="6.7109375" style="15" customWidth="1"/>
    <col min="18" max="18" width="5.7109375" style="15" customWidth="1"/>
    <col min="19" max="19" width="6.7109375" style="15" customWidth="1"/>
    <col min="20" max="20" width="9.421875" style="15" bestFit="1" customWidth="1"/>
    <col min="21" max="16384" width="11.421875" style="15" customWidth="1"/>
  </cols>
  <sheetData>
    <row r="1" ht="69" customHeight="1"/>
    <row r="2" spans="1:20" ht="15.75">
      <c r="A2" s="117" t="s">
        <v>278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1" ht="12" customHeight="1">
      <c r="A3" s="118" t="s">
        <v>63</v>
      </c>
      <c r="B3" s="118" t="s">
        <v>62</v>
      </c>
      <c r="C3" s="118" t="s">
        <v>61</v>
      </c>
      <c r="D3" s="118" t="s">
        <v>60</v>
      </c>
      <c r="E3" s="118" t="s">
        <v>59</v>
      </c>
      <c r="F3" s="118" t="s">
        <v>58</v>
      </c>
      <c r="G3" s="118" t="s">
        <v>57</v>
      </c>
      <c r="H3" s="115">
        <v>1</v>
      </c>
      <c r="I3" s="116" t="s">
        <v>74</v>
      </c>
      <c r="J3" s="115">
        <v>2</v>
      </c>
      <c r="K3" s="116" t="s">
        <v>74</v>
      </c>
      <c r="L3" s="115">
        <v>3</v>
      </c>
      <c r="M3" s="116" t="s">
        <v>74</v>
      </c>
      <c r="N3" s="115">
        <v>4</v>
      </c>
      <c r="O3" s="116" t="s">
        <v>74</v>
      </c>
      <c r="P3" s="115">
        <v>5</v>
      </c>
      <c r="Q3" s="116" t="s">
        <v>74</v>
      </c>
      <c r="R3" s="115">
        <v>6</v>
      </c>
      <c r="S3" s="116" t="s">
        <v>74</v>
      </c>
      <c r="T3" s="114" t="s">
        <v>153</v>
      </c>
      <c r="U3" s="16"/>
    </row>
    <row r="4" spans="1:21" ht="12" customHeight="1">
      <c r="A4" s="118"/>
      <c r="B4" s="118"/>
      <c r="C4" s="118"/>
      <c r="D4" s="118"/>
      <c r="E4" s="118"/>
      <c r="F4" s="118"/>
      <c r="G4" s="118"/>
      <c r="H4" s="115"/>
      <c r="I4" s="116"/>
      <c r="J4" s="115"/>
      <c r="K4" s="116"/>
      <c r="L4" s="115"/>
      <c r="M4" s="116"/>
      <c r="N4" s="115"/>
      <c r="O4" s="116"/>
      <c r="P4" s="115"/>
      <c r="Q4" s="116"/>
      <c r="R4" s="115"/>
      <c r="S4" s="116"/>
      <c r="T4" s="114"/>
      <c r="U4" s="16"/>
    </row>
    <row r="5" spans="1:22" ht="24.75" customHeight="1">
      <c r="A5" s="19">
        <v>1</v>
      </c>
      <c r="B5" s="20" t="s">
        <v>154</v>
      </c>
      <c r="C5" s="21" t="s">
        <v>155</v>
      </c>
      <c r="D5" s="18" t="s">
        <v>93</v>
      </c>
      <c r="E5" s="22">
        <f aca="true" t="shared" si="0" ref="E5:E25">SUM(H5,J5,L5,N5,P5,R5)-T5</f>
        <v>686</v>
      </c>
      <c r="F5" s="23">
        <v>55</v>
      </c>
      <c r="G5" s="43" t="s">
        <v>77</v>
      </c>
      <c r="H5" s="49">
        <v>115</v>
      </c>
      <c r="I5" s="73">
        <v>13.153</v>
      </c>
      <c r="J5" s="65">
        <v>117</v>
      </c>
      <c r="K5" s="80">
        <v>12.993</v>
      </c>
      <c r="L5" s="49">
        <v>116</v>
      </c>
      <c r="M5" s="81">
        <v>13.02</v>
      </c>
      <c r="N5" s="49">
        <v>116</v>
      </c>
      <c r="O5" s="81">
        <v>13.197</v>
      </c>
      <c r="P5" s="49">
        <v>115</v>
      </c>
      <c r="Q5" s="75">
        <v>13.239</v>
      </c>
      <c r="R5" s="65">
        <v>117</v>
      </c>
      <c r="S5" s="82">
        <v>13.218</v>
      </c>
      <c r="T5" s="70">
        <v>10</v>
      </c>
      <c r="U5" s="16"/>
      <c r="V5" s="79"/>
    </row>
    <row r="6" spans="1:21" ht="24.75" customHeight="1">
      <c r="A6" s="19">
        <v>2</v>
      </c>
      <c r="B6" s="20" t="s">
        <v>177</v>
      </c>
      <c r="C6" s="26" t="s">
        <v>99</v>
      </c>
      <c r="D6" s="18" t="s">
        <v>100</v>
      </c>
      <c r="E6" s="22">
        <f t="shared" si="0"/>
        <v>685</v>
      </c>
      <c r="F6" s="23">
        <v>50</v>
      </c>
      <c r="G6" s="43" t="s">
        <v>77</v>
      </c>
      <c r="H6" s="49">
        <v>115</v>
      </c>
      <c r="I6" s="68">
        <v>13.335</v>
      </c>
      <c r="J6" s="67">
        <v>116</v>
      </c>
      <c r="K6" s="68">
        <v>13.212</v>
      </c>
      <c r="L6" s="67">
        <v>114</v>
      </c>
      <c r="M6" s="68">
        <v>13.313</v>
      </c>
      <c r="N6" s="67">
        <v>114</v>
      </c>
      <c r="O6" s="68">
        <v>13.389</v>
      </c>
      <c r="P6" s="67">
        <v>111</v>
      </c>
      <c r="Q6" s="68">
        <v>13.383</v>
      </c>
      <c r="R6" s="67">
        <v>115</v>
      </c>
      <c r="S6" s="68">
        <v>13.269</v>
      </c>
      <c r="T6" s="50"/>
      <c r="U6" s="16"/>
    </row>
    <row r="7" spans="1:21" ht="24.75" customHeight="1">
      <c r="A7" s="19">
        <v>3</v>
      </c>
      <c r="B7" s="20" t="s">
        <v>169</v>
      </c>
      <c r="C7" s="21" t="s">
        <v>155</v>
      </c>
      <c r="D7" s="18" t="s">
        <v>107</v>
      </c>
      <c r="E7" s="22">
        <f t="shared" si="0"/>
        <v>681</v>
      </c>
      <c r="F7" s="23">
        <v>10</v>
      </c>
      <c r="G7" s="43" t="s">
        <v>77</v>
      </c>
      <c r="H7" s="49">
        <v>115</v>
      </c>
      <c r="I7" s="68">
        <v>13.2</v>
      </c>
      <c r="J7" s="67">
        <v>116</v>
      </c>
      <c r="K7" s="68">
        <v>13.256</v>
      </c>
      <c r="L7" s="44">
        <v>115</v>
      </c>
      <c r="M7" s="45">
        <v>13.25</v>
      </c>
      <c r="N7" s="67">
        <v>113</v>
      </c>
      <c r="O7" s="68">
        <v>13.43</v>
      </c>
      <c r="P7" s="67">
        <v>113</v>
      </c>
      <c r="Q7" s="68">
        <v>13.279</v>
      </c>
      <c r="R7" s="44">
        <v>115</v>
      </c>
      <c r="S7" s="45">
        <v>13.275</v>
      </c>
      <c r="T7" s="70">
        <v>6</v>
      </c>
      <c r="U7" s="16"/>
    </row>
    <row r="8" spans="1:21" ht="24.75" customHeight="1">
      <c r="A8" s="19">
        <v>4</v>
      </c>
      <c r="B8" s="20" t="s">
        <v>165</v>
      </c>
      <c r="C8" s="26" t="s">
        <v>72</v>
      </c>
      <c r="D8" s="18" t="s">
        <v>104</v>
      </c>
      <c r="E8" s="22">
        <f t="shared" si="0"/>
        <v>673</v>
      </c>
      <c r="F8" s="23">
        <v>35</v>
      </c>
      <c r="G8" s="43" t="s">
        <v>77</v>
      </c>
      <c r="H8" s="44">
        <v>114</v>
      </c>
      <c r="I8" s="48">
        <v>13.251</v>
      </c>
      <c r="J8" s="44">
        <v>111</v>
      </c>
      <c r="K8" s="52">
        <v>13.582</v>
      </c>
      <c r="L8" s="44">
        <v>110</v>
      </c>
      <c r="M8" s="45">
        <v>13.531</v>
      </c>
      <c r="N8" s="44">
        <v>110</v>
      </c>
      <c r="O8" s="45">
        <v>13.686</v>
      </c>
      <c r="P8" s="44">
        <v>114</v>
      </c>
      <c r="Q8" s="45">
        <v>13.333</v>
      </c>
      <c r="R8" s="44">
        <v>114</v>
      </c>
      <c r="S8" s="45">
        <v>13.391</v>
      </c>
      <c r="T8" s="62"/>
      <c r="U8" s="16"/>
    </row>
    <row r="9" spans="1:21" ht="24.75" customHeight="1">
      <c r="A9" s="19">
        <v>5</v>
      </c>
      <c r="B9" s="20" t="s">
        <v>167</v>
      </c>
      <c r="C9" s="21" t="s">
        <v>99</v>
      </c>
      <c r="D9" s="18" t="s">
        <v>85</v>
      </c>
      <c r="E9" s="22">
        <f t="shared" si="0"/>
        <v>671</v>
      </c>
      <c r="F9" s="23">
        <v>20</v>
      </c>
      <c r="G9" s="43" t="s">
        <v>77</v>
      </c>
      <c r="H9" s="44">
        <v>113</v>
      </c>
      <c r="I9" s="45">
        <v>13.564</v>
      </c>
      <c r="J9" s="44">
        <v>112</v>
      </c>
      <c r="K9" s="48">
        <v>13.544</v>
      </c>
      <c r="L9" s="44">
        <v>112</v>
      </c>
      <c r="M9" s="48">
        <v>13.467</v>
      </c>
      <c r="N9" s="44">
        <v>112</v>
      </c>
      <c r="O9" s="45">
        <v>13.508</v>
      </c>
      <c r="P9" s="44">
        <v>111</v>
      </c>
      <c r="Q9" s="45">
        <v>13.549</v>
      </c>
      <c r="R9" s="44">
        <v>111</v>
      </c>
      <c r="S9" s="45">
        <v>13.727</v>
      </c>
      <c r="T9" s="50"/>
      <c r="U9" s="16"/>
    </row>
    <row r="10" spans="1:21" ht="24.75" customHeight="1">
      <c r="A10" s="19">
        <v>6</v>
      </c>
      <c r="B10" s="20" t="s">
        <v>175</v>
      </c>
      <c r="C10" s="26" t="s">
        <v>84</v>
      </c>
      <c r="D10" s="18" t="s">
        <v>279</v>
      </c>
      <c r="E10" s="22">
        <f t="shared" si="0"/>
        <v>663</v>
      </c>
      <c r="F10" s="23">
        <v>25</v>
      </c>
      <c r="G10" s="43" t="s">
        <v>77</v>
      </c>
      <c r="H10" s="44">
        <v>112</v>
      </c>
      <c r="I10" s="45">
        <v>13.525</v>
      </c>
      <c r="J10" s="44">
        <v>113</v>
      </c>
      <c r="K10" s="45">
        <v>13.391</v>
      </c>
      <c r="L10" s="44">
        <v>109</v>
      </c>
      <c r="M10" s="48">
        <v>13.517</v>
      </c>
      <c r="N10" s="44">
        <v>111</v>
      </c>
      <c r="O10" s="45">
        <v>13.656</v>
      </c>
      <c r="P10" s="44">
        <v>106</v>
      </c>
      <c r="Q10" s="45">
        <v>13.768</v>
      </c>
      <c r="R10" s="44">
        <v>112</v>
      </c>
      <c r="S10" s="45">
        <v>13.493</v>
      </c>
      <c r="T10" s="50"/>
      <c r="U10" s="16"/>
    </row>
    <row r="11" spans="1:21" ht="24.75" customHeight="1">
      <c r="A11" s="19">
        <v>7</v>
      </c>
      <c r="B11" s="20" t="s">
        <v>172</v>
      </c>
      <c r="C11" s="26" t="s">
        <v>173</v>
      </c>
      <c r="D11" s="18" t="s">
        <v>217</v>
      </c>
      <c r="E11" s="22">
        <f t="shared" si="0"/>
        <v>662</v>
      </c>
      <c r="F11" s="23">
        <v>40</v>
      </c>
      <c r="G11" s="43" t="s">
        <v>77</v>
      </c>
      <c r="H11" s="44">
        <v>108</v>
      </c>
      <c r="I11" s="45">
        <v>13.725</v>
      </c>
      <c r="J11" s="44">
        <v>109</v>
      </c>
      <c r="K11" s="45">
        <v>13.588</v>
      </c>
      <c r="L11" s="44">
        <v>113</v>
      </c>
      <c r="M11" s="45">
        <v>13.327</v>
      </c>
      <c r="N11" s="44">
        <v>112</v>
      </c>
      <c r="O11" s="45">
        <v>13.552</v>
      </c>
      <c r="P11" s="44">
        <v>110</v>
      </c>
      <c r="Q11" s="45">
        <v>13.647</v>
      </c>
      <c r="R11" s="44">
        <v>110</v>
      </c>
      <c r="S11" s="45">
        <v>13.318</v>
      </c>
      <c r="T11" s="50"/>
      <c r="U11" s="16"/>
    </row>
    <row r="12" spans="1:21" ht="24.75" customHeight="1">
      <c r="A12" s="19">
        <v>8</v>
      </c>
      <c r="B12" s="20" t="s">
        <v>192</v>
      </c>
      <c r="C12" s="26" t="s">
        <v>209</v>
      </c>
      <c r="D12" s="18" t="s">
        <v>242</v>
      </c>
      <c r="E12" s="22">
        <f t="shared" si="0"/>
        <v>661</v>
      </c>
      <c r="F12" s="23">
        <v>65</v>
      </c>
      <c r="G12" s="43" t="s">
        <v>77</v>
      </c>
      <c r="H12" s="67">
        <v>113</v>
      </c>
      <c r="I12" s="68">
        <v>13.347</v>
      </c>
      <c r="J12" s="67">
        <v>107</v>
      </c>
      <c r="K12" s="72">
        <v>13.854</v>
      </c>
      <c r="L12" s="44">
        <v>108</v>
      </c>
      <c r="M12" s="45">
        <v>13.718</v>
      </c>
      <c r="N12" s="67">
        <v>107</v>
      </c>
      <c r="O12" s="68">
        <v>13.936</v>
      </c>
      <c r="P12" s="67">
        <v>114</v>
      </c>
      <c r="Q12" s="68">
        <v>13.455</v>
      </c>
      <c r="R12" s="44">
        <v>112</v>
      </c>
      <c r="S12" s="45">
        <v>13.591</v>
      </c>
      <c r="T12" s="70"/>
      <c r="U12" s="16"/>
    </row>
    <row r="13" spans="1:21" ht="24.75" customHeight="1">
      <c r="A13" s="19">
        <v>9</v>
      </c>
      <c r="B13" s="27" t="s">
        <v>281</v>
      </c>
      <c r="C13" s="26" t="s">
        <v>99</v>
      </c>
      <c r="D13" s="18" t="s">
        <v>280</v>
      </c>
      <c r="E13" s="22">
        <f t="shared" si="0"/>
        <v>661</v>
      </c>
      <c r="F13" s="23">
        <v>65</v>
      </c>
      <c r="G13" s="43" t="s">
        <v>77</v>
      </c>
      <c r="H13" s="44">
        <v>111</v>
      </c>
      <c r="I13" s="45">
        <v>13.344</v>
      </c>
      <c r="J13" s="44">
        <v>112</v>
      </c>
      <c r="K13" s="52">
        <v>13.346</v>
      </c>
      <c r="L13" s="44">
        <v>109</v>
      </c>
      <c r="M13" s="45">
        <v>13.628</v>
      </c>
      <c r="N13" s="44">
        <v>113</v>
      </c>
      <c r="O13" s="48">
        <v>13.408</v>
      </c>
      <c r="P13" s="44">
        <v>104</v>
      </c>
      <c r="Q13" s="48">
        <v>13.985</v>
      </c>
      <c r="R13" s="44">
        <v>112</v>
      </c>
      <c r="S13" s="48">
        <v>13.475</v>
      </c>
      <c r="T13" s="62"/>
      <c r="U13" s="16"/>
    </row>
    <row r="14" spans="1:21" ht="24.75" customHeight="1">
      <c r="A14" s="19">
        <v>10</v>
      </c>
      <c r="B14" s="20" t="s">
        <v>161</v>
      </c>
      <c r="C14" s="26" t="s">
        <v>73</v>
      </c>
      <c r="D14" s="18" t="s">
        <v>103</v>
      </c>
      <c r="E14" s="22">
        <f t="shared" si="0"/>
        <v>660</v>
      </c>
      <c r="F14" s="23">
        <v>10</v>
      </c>
      <c r="G14" s="43" t="s">
        <v>77</v>
      </c>
      <c r="H14" s="67">
        <v>108</v>
      </c>
      <c r="I14" s="68">
        <v>13.438</v>
      </c>
      <c r="J14" s="67">
        <v>110</v>
      </c>
      <c r="K14" s="68">
        <v>13.635</v>
      </c>
      <c r="L14" s="44">
        <v>112</v>
      </c>
      <c r="M14" s="45">
        <v>13.554</v>
      </c>
      <c r="N14" s="67">
        <v>112</v>
      </c>
      <c r="O14" s="68">
        <v>13.326</v>
      </c>
      <c r="P14" s="67">
        <v>109</v>
      </c>
      <c r="Q14" s="68">
        <v>13.394</v>
      </c>
      <c r="R14" s="44">
        <v>113</v>
      </c>
      <c r="S14" s="45">
        <v>13.347</v>
      </c>
      <c r="T14" s="78">
        <v>4</v>
      </c>
      <c r="U14" s="16"/>
    </row>
    <row r="15" spans="1:21" ht="24.75" customHeight="1">
      <c r="A15" s="19">
        <v>11</v>
      </c>
      <c r="B15" s="20" t="s">
        <v>179</v>
      </c>
      <c r="C15" s="21" t="s">
        <v>96</v>
      </c>
      <c r="D15" s="18" t="s">
        <v>97</v>
      </c>
      <c r="E15" s="22">
        <f t="shared" si="0"/>
        <v>658</v>
      </c>
      <c r="F15" s="23">
        <v>95</v>
      </c>
      <c r="G15" s="43" t="s">
        <v>77</v>
      </c>
      <c r="H15" s="44">
        <v>108</v>
      </c>
      <c r="I15" s="45">
        <v>13.751</v>
      </c>
      <c r="J15" s="44">
        <v>113</v>
      </c>
      <c r="K15" s="45">
        <v>13.381</v>
      </c>
      <c r="L15" s="44">
        <v>111</v>
      </c>
      <c r="M15" s="45">
        <v>13.496</v>
      </c>
      <c r="N15" s="44">
        <v>109</v>
      </c>
      <c r="O15" s="45">
        <v>13.736</v>
      </c>
      <c r="P15" s="44">
        <v>107</v>
      </c>
      <c r="Q15" s="45">
        <v>13.927</v>
      </c>
      <c r="R15" s="44">
        <v>110</v>
      </c>
      <c r="S15" s="45">
        <v>13.53</v>
      </c>
      <c r="T15" s="54"/>
      <c r="U15" s="16"/>
    </row>
    <row r="16" spans="1:21" ht="24.75" customHeight="1">
      <c r="A16" s="19">
        <v>12</v>
      </c>
      <c r="B16" s="20" t="s">
        <v>277</v>
      </c>
      <c r="C16" s="21" t="s">
        <v>90</v>
      </c>
      <c r="D16" s="18" t="s">
        <v>282</v>
      </c>
      <c r="E16" s="22">
        <f t="shared" si="0"/>
        <v>652</v>
      </c>
      <c r="F16" s="23">
        <v>30</v>
      </c>
      <c r="G16" s="43" t="s">
        <v>77</v>
      </c>
      <c r="H16" s="44">
        <v>106</v>
      </c>
      <c r="I16" s="45">
        <v>13.579</v>
      </c>
      <c r="J16" s="44">
        <v>110</v>
      </c>
      <c r="K16" s="52">
        <v>13.648</v>
      </c>
      <c r="L16" s="44">
        <v>111</v>
      </c>
      <c r="M16" s="45">
        <v>13.558</v>
      </c>
      <c r="N16" s="44">
        <v>111</v>
      </c>
      <c r="O16" s="45">
        <v>13.687</v>
      </c>
      <c r="P16" s="44">
        <v>109</v>
      </c>
      <c r="Q16" s="45">
        <v>13.558</v>
      </c>
      <c r="R16" s="44">
        <v>105</v>
      </c>
      <c r="S16" s="45">
        <v>13.851</v>
      </c>
      <c r="T16" s="53"/>
      <c r="U16" s="16"/>
    </row>
    <row r="17" spans="1:21" ht="24.75" customHeight="1">
      <c r="A17" s="19">
        <v>13</v>
      </c>
      <c r="B17" s="20" t="s">
        <v>283</v>
      </c>
      <c r="C17" s="26" t="s">
        <v>209</v>
      </c>
      <c r="D17" s="18" t="s">
        <v>112</v>
      </c>
      <c r="E17" s="22">
        <f t="shared" si="0"/>
        <v>638</v>
      </c>
      <c r="F17" s="23">
        <v>20</v>
      </c>
      <c r="G17" s="43" t="s">
        <v>77</v>
      </c>
      <c r="H17" s="44">
        <v>101</v>
      </c>
      <c r="I17" s="45">
        <v>13.866</v>
      </c>
      <c r="J17" s="44">
        <v>108</v>
      </c>
      <c r="K17" s="52">
        <v>13.463</v>
      </c>
      <c r="L17" s="44">
        <v>109</v>
      </c>
      <c r="M17" s="45">
        <v>13.263</v>
      </c>
      <c r="N17" s="44">
        <v>108</v>
      </c>
      <c r="O17" s="45">
        <v>13.548</v>
      </c>
      <c r="P17" s="44">
        <v>105</v>
      </c>
      <c r="Q17" s="45">
        <v>13.831</v>
      </c>
      <c r="R17" s="44">
        <v>107</v>
      </c>
      <c r="S17" s="45">
        <v>13.639</v>
      </c>
      <c r="T17" s="53"/>
      <c r="U17" s="16"/>
    </row>
    <row r="18" spans="1:21" ht="24.75" customHeight="1">
      <c r="A18" s="19">
        <v>14</v>
      </c>
      <c r="B18" s="20" t="s">
        <v>218</v>
      </c>
      <c r="C18" s="21" t="s">
        <v>173</v>
      </c>
      <c r="D18" s="18" t="s">
        <v>246</v>
      </c>
      <c r="E18" s="22">
        <f t="shared" si="0"/>
        <v>625</v>
      </c>
      <c r="F18" s="23">
        <v>35</v>
      </c>
      <c r="G18" s="43" t="s">
        <v>77</v>
      </c>
      <c r="H18" s="44">
        <v>103</v>
      </c>
      <c r="I18" s="52">
        <v>13.949</v>
      </c>
      <c r="J18" s="44">
        <v>106</v>
      </c>
      <c r="K18" s="45">
        <v>13.866</v>
      </c>
      <c r="L18" s="44">
        <v>107</v>
      </c>
      <c r="M18" s="45">
        <v>13.675</v>
      </c>
      <c r="N18" s="44">
        <v>100</v>
      </c>
      <c r="O18" s="45">
        <v>13.868</v>
      </c>
      <c r="P18" s="44">
        <v>103</v>
      </c>
      <c r="Q18" s="45">
        <v>14.077</v>
      </c>
      <c r="R18" s="44">
        <v>106</v>
      </c>
      <c r="S18" s="45">
        <v>14.004</v>
      </c>
      <c r="T18" s="54"/>
      <c r="U18" s="16"/>
    </row>
    <row r="19" spans="1:20" ht="24.75" customHeight="1">
      <c r="A19" s="19">
        <v>15</v>
      </c>
      <c r="B19" s="20" t="s">
        <v>186</v>
      </c>
      <c r="C19" s="21" t="s">
        <v>173</v>
      </c>
      <c r="D19" s="18" t="s">
        <v>120</v>
      </c>
      <c r="E19" s="22">
        <f t="shared" si="0"/>
        <v>624</v>
      </c>
      <c r="F19" s="23">
        <v>80</v>
      </c>
      <c r="G19" s="43" t="s">
        <v>77</v>
      </c>
      <c r="H19" s="44">
        <v>102</v>
      </c>
      <c r="I19" s="45">
        <v>13.784</v>
      </c>
      <c r="J19" s="44">
        <v>98</v>
      </c>
      <c r="K19" s="45">
        <v>14.455</v>
      </c>
      <c r="L19" s="44">
        <v>105</v>
      </c>
      <c r="M19" s="45">
        <v>14.109</v>
      </c>
      <c r="N19" s="44">
        <v>104</v>
      </c>
      <c r="O19" s="45">
        <v>14.025</v>
      </c>
      <c r="P19" s="44">
        <v>106</v>
      </c>
      <c r="Q19" s="45">
        <v>14.003</v>
      </c>
      <c r="R19" s="44">
        <v>109</v>
      </c>
      <c r="S19" s="45">
        <v>13.641</v>
      </c>
      <c r="T19" s="54"/>
    </row>
    <row r="20" spans="1:20" ht="24.75" customHeight="1">
      <c r="A20" s="19">
        <v>16</v>
      </c>
      <c r="B20" s="20" t="s">
        <v>284</v>
      </c>
      <c r="C20" s="26" t="s">
        <v>209</v>
      </c>
      <c r="D20" s="18" t="s">
        <v>285</v>
      </c>
      <c r="E20" s="22">
        <f t="shared" si="0"/>
        <v>621</v>
      </c>
      <c r="F20" s="23">
        <v>75</v>
      </c>
      <c r="G20" s="43" t="s">
        <v>77</v>
      </c>
      <c r="H20" s="44">
        <v>101</v>
      </c>
      <c r="I20" s="45">
        <v>13.661</v>
      </c>
      <c r="J20" s="44">
        <v>103</v>
      </c>
      <c r="K20" s="45">
        <v>13.901</v>
      </c>
      <c r="L20" s="44">
        <v>105</v>
      </c>
      <c r="M20" s="45">
        <v>13.953</v>
      </c>
      <c r="N20" s="44">
        <v>106</v>
      </c>
      <c r="O20" s="45">
        <v>13.964</v>
      </c>
      <c r="P20" s="44">
        <v>103</v>
      </c>
      <c r="Q20" s="45">
        <v>14.232</v>
      </c>
      <c r="R20" s="44">
        <v>103</v>
      </c>
      <c r="S20" s="45">
        <v>14.116</v>
      </c>
      <c r="T20" s="53"/>
    </row>
    <row r="21" spans="1:20" ht="24.75" customHeight="1">
      <c r="A21" s="19">
        <v>17</v>
      </c>
      <c r="B21" s="27" t="s">
        <v>197</v>
      </c>
      <c r="C21" s="21"/>
      <c r="D21" s="18" t="s">
        <v>127</v>
      </c>
      <c r="E21" s="35">
        <f t="shared" si="0"/>
        <v>620</v>
      </c>
      <c r="F21" s="23">
        <v>60</v>
      </c>
      <c r="G21" s="43" t="s">
        <v>77</v>
      </c>
      <c r="H21" s="44">
        <v>104</v>
      </c>
      <c r="I21" s="45">
        <v>13.748</v>
      </c>
      <c r="J21" s="44">
        <v>103</v>
      </c>
      <c r="K21" s="45">
        <v>13.766</v>
      </c>
      <c r="L21" s="44">
        <v>104</v>
      </c>
      <c r="M21" s="45">
        <v>14.022</v>
      </c>
      <c r="N21" s="44">
        <v>102</v>
      </c>
      <c r="O21" s="45">
        <v>13.746</v>
      </c>
      <c r="P21" s="44">
        <v>101</v>
      </c>
      <c r="Q21" s="45">
        <v>14.343</v>
      </c>
      <c r="R21" s="44">
        <v>106</v>
      </c>
      <c r="S21" s="45">
        <v>13.627</v>
      </c>
      <c r="T21" s="53"/>
    </row>
    <row r="22" spans="1:20" ht="24.75" customHeight="1">
      <c r="A22" s="19">
        <v>18</v>
      </c>
      <c r="B22" s="20" t="s">
        <v>224</v>
      </c>
      <c r="C22" s="21" t="s">
        <v>99</v>
      </c>
      <c r="D22" s="18" t="s">
        <v>130</v>
      </c>
      <c r="E22" s="35">
        <f t="shared" si="0"/>
        <v>608</v>
      </c>
      <c r="F22" s="23">
        <v>65</v>
      </c>
      <c r="G22" s="43" t="s">
        <v>77</v>
      </c>
      <c r="H22" s="44">
        <v>102</v>
      </c>
      <c r="I22" s="45">
        <v>14.192</v>
      </c>
      <c r="J22" s="44">
        <v>101</v>
      </c>
      <c r="K22" s="52">
        <v>14.3</v>
      </c>
      <c r="L22" s="44">
        <v>101</v>
      </c>
      <c r="M22" s="45">
        <v>14.454</v>
      </c>
      <c r="N22" s="44">
        <v>104</v>
      </c>
      <c r="O22" s="45">
        <v>14.148</v>
      </c>
      <c r="P22" s="44">
        <v>98</v>
      </c>
      <c r="Q22" s="45">
        <v>14.706</v>
      </c>
      <c r="R22" s="44">
        <v>102</v>
      </c>
      <c r="S22" s="45">
        <v>14.509</v>
      </c>
      <c r="T22" s="53"/>
    </row>
    <row r="23" spans="1:20" ht="24.75" customHeight="1">
      <c r="A23" s="19">
        <v>19</v>
      </c>
      <c r="B23" s="20" t="s">
        <v>199</v>
      </c>
      <c r="C23" s="26" t="s">
        <v>122</v>
      </c>
      <c r="D23" s="34" t="s">
        <v>248</v>
      </c>
      <c r="E23" s="35">
        <f t="shared" si="0"/>
        <v>600</v>
      </c>
      <c r="F23" s="23">
        <v>10</v>
      </c>
      <c r="G23" s="43" t="s">
        <v>77</v>
      </c>
      <c r="H23" s="44">
        <v>96</v>
      </c>
      <c r="I23" s="45">
        <v>14.719</v>
      </c>
      <c r="J23" s="44">
        <v>102</v>
      </c>
      <c r="K23" s="45">
        <v>14.32</v>
      </c>
      <c r="L23" s="44">
        <v>106</v>
      </c>
      <c r="M23" s="45">
        <v>13.953</v>
      </c>
      <c r="N23" s="44">
        <v>98</v>
      </c>
      <c r="O23" s="45">
        <v>14.506</v>
      </c>
      <c r="P23" s="44">
        <v>97</v>
      </c>
      <c r="Q23" s="45">
        <v>14.433</v>
      </c>
      <c r="R23" s="44">
        <v>101</v>
      </c>
      <c r="S23" s="45">
        <v>14.378</v>
      </c>
      <c r="T23" s="54"/>
    </row>
    <row r="24" spans="1:20" ht="24.75" customHeight="1">
      <c r="A24" s="19">
        <v>20</v>
      </c>
      <c r="B24" s="20" t="s">
        <v>84</v>
      </c>
      <c r="C24" s="21" t="s">
        <v>84</v>
      </c>
      <c r="D24" s="34" t="s">
        <v>247</v>
      </c>
      <c r="E24" s="35">
        <f t="shared" si="0"/>
        <v>591</v>
      </c>
      <c r="F24" s="23">
        <v>45</v>
      </c>
      <c r="G24" s="43" t="s">
        <v>77</v>
      </c>
      <c r="H24" s="44">
        <v>107</v>
      </c>
      <c r="I24" s="45">
        <v>13.621</v>
      </c>
      <c r="J24" s="44">
        <v>89</v>
      </c>
      <c r="K24" s="45">
        <v>14.797</v>
      </c>
      <c r="L24" s="44">
        <v>91</v>
      </c>
      <c r="M24" s="45">
        <v>14.604</v>
      </c>
      <c r="N24" s="44">
        <v>90</v>
      </c>
      <c r="O24" s="45">
        <v>14.559</v>
      </c>
      <c r="P24" s="44">
        <v>105</v>
      </c>
      <c r="Q24" s="45">
        <v>13.771</v>
      </c>
      <c r="R24" s="44">
        <v>109</v>
      </c>
      <c r="S24" s="45">
        <v>13.502</v>
      </c>
      <c r="T24" s="54"/>
    </row>
    <row r="25" spans="1:20" ht="24.75" customHeight="1">
      <c r="A25" s="19">
        <v>21</v>
      </c>
      <c r="B25" s="20" t="s">
        <v>286</v>
      </c>
      <c r="C25" s="21" t="s">
        <v>122</v>
      </c>
      <c r="D25" s="34" t="s">
        <v>287</v>
      </c>
      <c r="E25" s="35">
        <f t="shared" si="0"/>
        <v>546</v>
      </c>
      <c r="F25" s="23">
        <v>65</v>
      </c>
      <c r="G25" s="43" t="s">
        <v>77</v>
      </c>
      <c r="H25" s="44">
        <v>93</v>
      </c>
      <c r="I25" s="45">
        <v>14.704</v>
      </c>
      <c r="J25" s="44">
        <v>90</v>
      </c>
      <c r="K25" s="45">
        <v>15.094</v>
      </c>
      <c r="L25" s="44">
        <v>92</v>
      </c>
      <c r="M25" s="45">
        <v>14.72</v>
      </c>
      <c r="N25" s="44">
        <v>89</v>
      </c>
      <c r="O25" s="45">
        <v>14.533</v>
      </c>
      <c r="P25" s="44">
        <v>87</v>
      </c>
      <c r="Q25" s="45">
        <v>14.648</v>
      </c>
      <c r="R25" s="44">
        <v>95</v>
      </c>
      <c r="S25" s="45">
        <v>14.675</v>
      </c>
      <c r="T25" s="54"/>
    </row>
    <row r="26" ht="12.75">
      <c r="G26" s="15"/>
    </row>
    <row r="27" ht="12.75">
      <c r="G27" s="15"/>
    </row>
    <row r="28" ht="12.75">
      <c r="G28" s="15"/>
    </row>
    <row r="29" ht="12.75">
      <c r="G29" s="15"/>
    </row>
  </sheetData>
  <sheetProtection/>
  <mergeCells count="21">
    <mergeCell ref="O3:O4"/>
    <mergeCell ref="F3:F4"/>
    <mergeCell ref="Q3:Q4"/>
    <mergeCell ref="H3:H4"/>
    <mergeCell ref="S3:S4"/>
    <mergeCell ref="T3:T4"/>
    <mergeCell ref="J3:J4"/>
    <mergeCell ref="K3:K4"/>
    <mergeCell ref="L3:L4"/>
    <mergeCell ref="M3:M4"/>
    <mergeCell ref="N3:N4"/>
    <mergeCell ref="G3:G4"/>
    <mergeCell ref="P3:P4"/>
    <mergeCell ref="I3:I4"/>
    <mergeCell ref="R3:R4"/>
    <mergeCell ref="A2:T2"/>
    <mergeCell ref="A3:A4"/>
    <mergeCell ref="B3:B4"/>
    <mergeCell ref="C3:C4"/>
    <mergeCell ref="D3:D4"/>
    <mergeCell ref="E3:E4"/>
  </mergeCells>
  <printOptions/>
  <pageMargins left="0.984251968503937" right="0.7480314960629921" top="0.7874015748031497" bottom="0" header="0" footer="0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1" width="4.28125" style="15" customWidth="1"/>
    <col min="2" max="2" width="13.8515625" style="15" customWidth="1"/>
    <col min="3" max="3" width="18.28125" style="15" customWidth="1"/>
    <col min="4" max="4" width="15.421875" style="17" customWidth="1"/>
    <col min="5" max="5" width="8.00390625" style="15" customWidth="1"/>
    <col min="6" max="6" width="6.00390625" style="15" customWidth="1"/>
    <col min="7" max="7" width="11.7109375" style="16" customWidth="1"/>
    <col min="8" max="8" width="5.7109375" style="15" customWidth="1"/>
    <col min="9" max="9" width="6.7109375" style="15" customWidth="1"/>
    <col min="10" max="10" width="5.7109375" style="15" customWidth="1"/>
    <col min="11" max="11" width="6.7109375" style="15" customWidth="1"/>
    <col min="12" max="12" width="5.7109375" style="15" customWidth="1"/>
    <col min="13" max="13" width="6.7109375" style="15" customWidth="1"/>
    <col min="14" max="14" width="5.7109375" style="15" customWidth="1"/>
    <col min="15" max="15" width="6.7109375" style="15" customWidth="1"/>
    <col min="16" max="16" width="5.7109375" style="15" customWidth="1"/>
    <col min="17" max="17" width="6.7109375" style="15" customWidth="1"/>
    <col min="18" max="18" width="5.7109375" style="15" customWidth="1"/>
    <col min="19" max="19" width="6.7109375" style="15" customWidth="1"/>
    <col min="20" max="20" width="8.00390625" style="15" customWidth="1"/>
    <col min="21" max="16384" width="11.421875" style="15" customWidth="1"/>
  </cols>
  <sheetData>
    <row r="1" ht="69" customHeight="1">
      <c r="V1" s="17"/>
    </row>
    <row r="2" spans="1:20" ht="15.75">
      <c r="A2" s="117" t="s">
        <v>294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1" ht="12" customHeight="1">
      <c r="A3" s="118" t="s">
        <v>63</v>
      </c>
      <c r="B3" s="118" t="s">
        <v>62</v>
      </c>
      <c r="C3" s="118" t="s">
        <v>61</v>
      </c>
      <c r="D3" s="119" t="s">
        <v>60</v>
      </c>
      <c r="E3" s="118" t="s">
        <v>59</v>
      </c>
      <c r="F3" s="118" t="s">
        <v>58</v>
      </c>
      <c r="G3" s="118" t="s">
        <v>57</v>
      </c>
      <c r="H3" s="115">
        <v>1</v>
      </c>
      <c r="I3" s="116" t="s">
        <v>74</v>
      </c>
      <c r="J3" s="115">
        <v>2</v>
      </c>
      <c r="K3" s="116" t="s">
        <v>74</v>
      </c>
      <c r="L3" s="115">
        <v>3</v>
      </c>
      <c r="M3" s="116" t="s">
        <v>74</v>
      </c>
      <c r="N3" s="115">
        <v>4</v>
      </c>
      <c r="O3" s="116" t="s">
        <v>74</v>
      </c>
      <c r="P3" s="115">
        <v>5</v>
      </c>
      <c r="Q3" s="116" t="s">
        <v>74</v>
      </c>
      <c r="R3" s="115">
        <v>6</v>
      </c>
      <c r="S3" s="116" t="s">
        <v>74</v>
      </c>
      <c r="T3" s="114" t="s">
        <v>153</v>
      </c>
      <c r="U3" s="16"/>
    </row>
    <row r="4" spans="1:21" ht="12" customHeight="1">
      <c r="A4" s="118"/>
      <c r="B4" s="118"/>
      <c r="C4" s="118"/>
      <c r="D4" s="120"/>
      <c r="E4" s="118"/>
      <c r="F4" s="118"/>
      <c r="G4" s="118"/>
      <c r="H4" s="115"/>
      <c r="I4" s="116"/>
      <c r="J4" s="115"/>
      <c r="K4" s="116"/>
      <c r="L4" s="115"/>
      <c r="M4" s="116"/>
      <c r="N4" s="115"/>
      <c r="O4" s="116"/>
      <c r="P4" s="115"/>
      <c r="Q4" s="116"/>
      <c r="R4" s="115"/>
      <c r="S4" s="116"/>
      <c r="T4" s="114"/>
      <c r="U4" s="16"/>
    </row>
    <row r="5" spans="1:21" ht="24.75" customHeight="1">
      <c r="A5" s="19">
        <v>1</v>
      </c>
      <c r="B5" s="20" t="s">
        <v>295</v>
      </c>
      <c r="C5" s="21" t="s">
        <v>296</v>
      </c>
      <c r="D5" s="18" t="s">
        <v>310</v>
      </c>
      <c r="E5" s="22">
        <f aca="true" t="shared" si="0" ref="E5:E31">SUM(H5,J5,L5,N5,P5,R5)-T5</f>
        <v>789</v>
      </c>
      <c r="F5" s="23">
        <v>55</v>
      </c>
      <c r="G5" s="43" t="s">
        <v>297</v>
      </c>
      <c r="H5" s="44">
        <v>131</v>
      </c>
      <c r="I5" s="73">
        <v>11.225</v>
      </c>
      <c r="J5" s="49">
        <v>130</v>
      </c>
      <c r="K5" s="75">
        <v>11.43</v>
      </c>
      <c r="L5" s="44">
        <v>129</v>
      </c>
      <c r="M5" s="48">
        <v>11.508</v>
      </c>
      <c r="N5" s="44">
        <v>130</v>
      </c>
      <c r="O5" s="45">
        <v>11.503</v>
      </c>
      <c r="P5" s="65">
        <v>135</v>
      </c>
      <c r="Q5" s="73">
        <v>11.222</v>
      </c>
      <c r="R5" s="49">
        <v>134</v>
      </c>
      <c r="S5" s="66">
        <v>11.158</v>
      </c>
      <c r="T5" s="24"/>
      <c r="U5" s="83"/>
    </row>
    <row r="6" spans="1:21" ht="24.75" customHeight="1">
      <c r="A6" s="19">
        <v>2</v>
      </c>
      <c r="B6" s="20" t="s">
        <v>255</v>
      </c>
      <c r="C6" s="21" t="s">
        <v>298</v>
      </c>
      <c r="D6" s="18" t="s">
        <v>97</v>
      </c>
      <c r="E6" s="22">
        <f t="shared" si="0"/>
        <v>772</v>
      </c>
      <c r="F6" s="23">
        <v>15</v>
      </c>
      <c r="G6" s="43" t="s">
        <v>297</v>
      </c>
      <c r="H6" s="44">
        <v>128</v>
      </c>
      <c r="I6" s="45">
        <v>11.408</v>
      </c>
      <c r="J6" s="44">
        <v>122</v>
      </c>
      <c r="K6" s="48">
        <v>11.555</v>
      </c>
      <c r="L6" s="44">
        <v>129</v>
      </c>
      <c r="M6" s="75">
        <v>11.502</v>
      </c>
      <c r="N6" s="49">
        <v>131</v>
      </c>
      <c r="O6" s="73">
        <v>11.481</v>
      </c>
      <c r="P6" s="44">
        <v>132</v>
      </c>
      <c r="Q6" s="45">
        <v>11.524</v>
      </c>
      <c r="R6" s="44">
        <v>130</v>
      </c>
      <c r="S6" s="45">
        <v>11.58</v>
      </c>
      <c r="T6" s="24"/>
      <c r="U6" s="16"/>
    </row>
    <row r="7" spans="1:21" ht="24.75" customHeight="1">
      <c r="A7" s="19">
        <v>3</v>
      </c>
      <c r="B7" s="20" t="s">
        <v>175</v>
      </c>
      <c r="C7" s="26" t="s">
        <v>84</v>
      </c>
      <c r="D7" s="18" t="s">
        <v>311</v>
      </c>
      <c r="E7" s="22">
        <f t="shared" si="0"/>
        <v>766</v>
      </c>
      <c r="F7" s="23">
        <v>35</v>
      </c>
      <c r="G7" s="43" t="s">
        <v>297</v>
      </c>
      <c r="H7" s="44">
        <v>128</v>
      </c>
      <c r="I7" s="45">
        <v>11.712</v>
      </c>
      <c r="J7" s="44">
        <v>127</v>
      </c>
      <c r="K7" s="48">
        <v>11.779</v>
      </c>
      <c r="L7" s="44">
        <v>129</v>
      </c>
      <c r="M7" s="48">
        <v>11.75</v>
      </c>
      <c r="N7" s="44">
        <v>129</v>
      </c>
      <c r="O7" s="45">
        <v>11.647</v>
      </c>
      <c r="P7" s="44">
        <v>127</v>
      </c>
      <c r="Q7" s="45">
        <v>11.694</v>
      </c>
      <c r="R7" s="44">
        <v>128</v>
      </c>
      <c r="S7" s="45">
        <v>11.804</v>
      </c>
      <c r="T7" s="50">
        <v>2</v>
      </c>
      <c r="U7" s="16"/>
    </row>
    <row r="8" spans="1:21" ht="24.75" customHeight="1">
      <c r="A8" s="19">
        <v>4</v>
      </c>
      <c r="B8" s="27" t="s">
        <v>169</v>
      </c>
      <c r="C8" s="26" t="s">
        <v>329</v>
      </c>
      <c r="D8" s="18" t="s">
        <v>312</v>
      </c>
      <c r="E8" s="22">
        <f t="shared" si="0"/>
        <v>765</v>
      </c>
      <c r="F8" s="23">
        <v>15</v>
      </c>
      <c r="G8" s="43" t="s">
        <v>297</v>
      </c>
      <c r="H8" s="49">
        <v>133</v>
      </c>
      <c r="I8" s="45">
        <v>11.466</v>
      </c>
      <c r="J8" s="44">
        <v>129</v>
      </c>
      <c r="K8" s="45">
        <v>11.534</v>
      </c>
      <c r="L8" s="44">
        <v>130</v>
      </c>
      <c r="M8" s="45">
        <v>11.523</v>
      </c>
      <c r="N8" s="44">
        <v>124</v>
      </c>
      <c r="O8" s="45">
        <v>11.926</v>
      </c>
      <c r="P8" s="44">
        <v>127</v>
      </c>
      <c r="Q8" s="45">
        <v>11.274</v>
      </c>
      <c r="R8" s="44">
        <v>130</v>
      </c>
      <c r="S8" s="45">
        <v>11.659</v>
      </c>
      <c r="T8" s="50">
        <v>8</v>
      </c>
      <c r="U8" s="16"/>
    </row>
    <row r="9" spans="1:21" ht="24.75" customHeight="1">
      <c r="A9" s="19">
        <v>5</v>
      </c>
      <c r="B9" s="20" t="s">
        <v>192</v>
      </c>
      <c r="C9" s="21" t="s">
        <v>209</v>
      </c>
      <c r="D9" s="18" t="s">
        <v>313</v>
      </c>
      <c r="E9" s="22">
        <f t="shared" si="0"/>
        <v>760</v>
      </c>
      <c r="F9" s="23">
        <v>50</v>
      </c>
      <c r="G9" s="43" t="s">
        <v>297</v>
      </c>
      <c r="H9" s="44">
        <v>128</v>
      </c>
      <c r="I9" s="45">
        <v>11.504</v>
      </c>
      <c r="J9" s="44">
        <v>125</v>
      </c>
      <c r="K9" s="45">
        <v>11.796</v>
      </c>
      <c r="L9" s="44">
        <v>120</v>
      </c>
      <c r="M9" s="45">
        <v>11.971</v>
      </c>
      <c r="N9" s="44">
        <v>126</v>
      </c>
      <c r="O9" s="45">
        <v>11.854</v>
      </c>
      <c r="P9" s="44">
        <v>131</v>
      </c>
      <c r="Q9" s="45">
        <v>11.581</v>
      </c>
      <c r="R9" s="44">
        <v>130</v>
      </c>
      <c r="S9" s="45">
        <v>11.554</v>
      </c>
      <c r="T9" s="50"/>
      <c r="U9" s="16"/>
    </row>
    <row r="10" spans="1:21" ht="24.75" customHeight="1">
      <c r="A10" s="19">
        <v>6</v>
      </c>
      <c r="B10" s="27" t="s">
        <v>277</v>
      </c>
      <c r="C10" s="21" t="s">
        <v>90</v>
      </c>
      <c r="D10" s="18" t="s">
        <v>314</v>
      </c>
      <c r="E10" s="22">
        <f t="shared" si="0"/>
        <v>759</v>
      </c>
      <c r="F10" s="23">
        <v>60</v>
      </c>
      <c r="G10" s="43" t="s">
        <v>297</v>
      </c>
      <c r="H10" s="44">
        <v>127</v>
      </c>
      <c r="I10" s="48">
        <v>11.818</v>
      </c>
      <c r="J10" s="44">
        <v>127</v>
      </c>
      <c r="K10" s="45">
        <v>11.91</v>
      </c>
      <c r="L10" s="44">
        <v>128</v>
      </c>
      <c r="M10" s="45">
        <v>11.744</v>
      </c>
      <c r="N10" s="44">
        <v>127</v>
      </c>
      <c r="O10" s="45">
        <v>11.862</v>
      </c>
      <c r="P10" s="44">
        <v>124</v>
      </c>
      <c r="Q10" s="45">
        <v>12.075</v>
      </c>
      <c r="R10" s="44">
        <v>126</v>
      </c>
      <c r="S10" s="45">
        <v>11.965</v>
      </c>
      <c r="T10" s="50"/>
      <c r="U10" s="16"/>
    </row>
    <row r="11" spans="1:21" ht="24.75" customHeight="1">
      <c r="A11" s="19">
        <v>7</v>
      </c>
      <c r="B11" s="20" t="s">
        <v>283</v>
      </c>
      <c r="C11" s="21" t="s">
        <v>209</v>
      </c>
      <c r="D11" s="18" t="s">
        <v>315</v>
      </c>
      <c r="E11" s="22">
        <f t="shared" si="0"/>
        <v>753</v>
      </c>
      <c r="F11" s="25">
        <v>25</v>
      </c>
      <c r="G11" s="43" t="s">
        <v>299</v>
      </c>
      <c r="H11" s="44">
        <v>125</v>
      </c>
      <c r="I11" s="45">
        <v>11.845</v>
      </c>
      <c r="J11" s="44">
        <v>120</v>
      </c>
      <c r="K11" s="45">
        <v>11.853</v>
      </c>
      <c r="L11" s="44">
        <v>127</v>
      </c>
      <c r="M11" s="45">
        <v>11.682</v>
      </c>
      <c r="N11" s="44">
        <v>128</v>
      </c>
      <c r="O11" s="45">
        <v>11.682</v>
      </c>
      <c r="P11" s="44">
        <v>126</v>
      </c>
      <c r="Q11" s="45">
        <v>11.694</v>
      </c>
      <c r="R11" s="44">
        <v>127</v>
      </c>
      <c r="S11" s="45">
        <v>11.77</v>
      </c>
      <c r="T11" s="50"/>
      <c r="U11" s="16"/>
    </row>
    <row r="12" spans="1:21" ht="24.75" customHeight="1">
      <c r="A12" s="19">
        <v>8</v>
      </c>
      <c r="B12" s="20" t="s">
        <v>177</v>
      </c>
      <c r="C12" s="21" t="s">
        <v>99</v>
      </c>
      <c r="D12" s="18" t="s">
        <v>100</v>
      </c>
      <c r="E12" s="22">
        <f t="shared" si="0"/>
        <v>752</v>
      </c>
      <c r="F12" s="23">
        <v>50</v>
      </c>
      <c r="G12" s="43" t="s">
        <v>297</v>
      </c>
      <c r="H12" s="44">
        <v>124</v>
      </c>
      <c r="I12" s="45">
        <v>11.755</v>
      </c>
      <c r="J12" s="44">
        <v>128</v>
      </c>
      <c r="K12" s="45">
        <v>11.82</v>
      </c>
      <c r="L12" s="49">
        <v>131</v>
      </c>
      <c r="M12" s="45">
        <v>11.62</v>
      </c>
      <c r="N12" s="44">
        <v>122</v>
      </c>
      <c r="O12" s="45">
        <v>11.894</v>
      </c>
      <c r="P12" s="44">
        <v>124</v>
      </c>
      <c r="Q12" s="45">
        <v>11.829</v>
      </c>
      <c r="R12" s="44">
        <v>125</v>
      </c>
      <c r="S12" s="45">
        <v>12.008</v>
      </c>
      <c r="T12" s="50">
        <v>2</v>
      </c>
      <c r="U12" s="16"/>
    </row>
    <row r="13" spans="1:22" ht="24.75" customHeight="1">
      <c r="A13" s="19">
        <v>9</v>
      </c>
      <c r="B13" s="20" t="s">
        <v>214</v>
      </c>
      <c r="C13" s="26" t="s">
        <v>215</v>
      </c>
      <c r="D13" s="18" t="s">
        <v>316</v>
      </c>
      <c r="E13" s="22">
        <f t="shared" si="0"/>
        <v>750</v>
      </c>
      <c r="F13" s="23">
        <v>10</v>
      </c>
      <c r="G13" s="43" t="s">
        <v>297</v>
      </c>
      <c r="H13" s="44">
        <v>123</v>
      </c>
      <c r="I13" s="45">
        <v>11.875</v>
      </c>
      <c r="J13" s="44">
        <v>125</v>
      </c>
      <c r="K13" s="45">
        <v>11.797</v>
      </c>
      <c r="L13" s="44">
        <v>126</v>
      </c>
      <c r="M13" s="48">
        <v>11.956</v>
      </c>
      <c r="N13" s="44">
        <v>126</v>
      </c>
      <c r="O13" s="45">
        <v>11.799</v>
      </c>
      <c r="P13" s="44">
        <v>127</v>
      </c>
      <c r="Q13" s="45">
        <v>11.64</v>
      </c>
      <c r="R13" s="44">
        <v>123</v>
      </c>
      <c r="S13" s="45">
        <v>12.081</v>
      </c>
      <c r="T13" s="50"/>
      <c r="U13" s="16"/>
      <c r="V13" s="17"/>
    </row>
    <row r="14" spans="1:22" ht="24.75" customHeight="1">
      <c r="A14" s="19">
        <v>10</v>
      </c>
      <c r="B14" s="20" t="s">
        <v>161</v>
      </c>
      <c r="C14" s="26" t="s">
        <v>73</v>
      </c>
      <c r="D14" s="18" t="s">
        <v>317</v>
      </c>
      <c r="E14" s="22">
        <f t="shared" si="0"/>
        <v>747</v>
      </c>
      <c r="F14" s="23">
        <v>90</v>
      </c>
      <c r="G14" s="43" t="s">
        <v>297</v>
      </c>
      <c r="H14" s="44">
        <v>125</v>
      </c>
      <c r="I14" s="45">
        <v>11.639</v>
      </c>
      <c r="J14" s="44">
        <v>126</v>
      </c>
      <c r="K14" s="45">
        <v>11.82</v>
      </c>
      <c r="L14" s="44">
        <v>129</v>
      </c>
      <c r="M14" s="45">
        <v>11.677</v>
      </c>
      <c r="N14" s="44">
        <v>124</v>
      </c>
      <c r="O14" s="45">
        <v>11.687</v>
      </c>
      <c r="P14" s="44">
        <v>124</v>
      </c>
      <c r="Q14" s="45">
        <v>11.758</v>
      </c>
      <c r="R14" s="44">
        <v>125</v>
      </c>
      <c r="S14" s="45">
        <v>11.769</v>
      </c>
      <c r="T14" s="50">
        <v>6</v>
      </c>
      <c r="U14" s="16"/>
      <c r="V14" s="17"/>
    </row>
    <row r="15" spans="1:22" ht="24.75" customHeight="1">
      <c r="A15" s="19">
        <v>11</v>
      </c>
      <c r="B15" s="20" t="s">
        <v>221</v>
      </c>
      <c r="C15" s="21" t="s">
        <v>300</v>
      </c>
      <c r="D15" s="18" t="s">
        <v>222</v>
      </c>
      <c r="E15" s="22">
        <f t="shared" si="0"/>
        <v>746</v>
      </c>
      <c r="F15" s="23">
        <v>90</v>
      </c>
      <c r="G15" s="43" t="s">
        <v>297</v>
      </c>
      <c r="H15" s="44">
        <v>128</v>
      </c>
      <c r="I15" s="52">
        <v>11.86</v>
      </c>
      <c r="J15" s="44">
        <v>123</v>
      </c>
      <c r="K15" s="45">
        <v>12.13</v>
      </c>
      <c r="L15" s="44">
        <v>124</v>
      </c>
      <c r="M15" s="45">
        <v>12.041</v>
      </c>
      <c r="N15" s="44">
        <v>120</v>
      </c>
      <c r="O15" s="45">
        <v>11.954</v>
      </c>
      <c r="P15" s="44">
        <v>126</v>
      </c>
      <c r="Q15" s="45">
        <v>11.91</v>
      </c>
      <c r="R15" s="44">
        <v>125</v>
      </c>
      <c r="S15" s="45">
        <v>11.917</v>
      </c>
      <c r="T15" s="24"/>
      <c r="U15" s="16"/>
      <c r="V15" s="17"/>
    </row>
    <row r="16" spans="1:22" ht="24.75" customHeight="1">
      <c r="A16" s="19">
        <v>12</v>
      </c>
      <c r="B16" s="20" t="s">
        <v>165</v>
      </c>
      <c r="C16" s="21" t="s">
        <v>301</v>
      </c>
      <c r="D16" s="18" t="s">
        <v>318</v>
      </c>
      <c r="E16" s="22">
        <f t="shared" si="0"/>
        <v>746</v>
      </c>
      <c r="F16" s="23">
        <v>10</v>
      </c>
      <c r="G16" s="43" t="s">
        <v>297</v>
      </c>
      <c r="H16" s="44">
        <v>126</v>
      </c>
      <c r="I16" s="45">
        <v>11.759</v>
      </c>
      <c r="J16" s="44">
        <v>124</v>
      </c>
      <c r="K16" s="45">
        <v>11.799</v>
      </c>
      <c r="L16" s="44">
        <v>128</v>
      </c>
      <c r="M16" s="45">
        <v>11.8</v>
      </c>
      <c r="N16" s="44">
        <v>125</v>
      </c>
      <c r="O16" s="48">
        <v>11.781</v>
      </c>
      <c r="P16" s="44">
        <v>126</v>
      </c>
      <c r="Q16" s="48">
        <v>11.877</v>
      </c>
      <c r="R16" s="44">
        <v>121</v>
      </c>
      <c r="S16" s="48">
        <v>12.185</v>
      </c>
      <c r="T16" s="50">
        <v>4</v>
      </c>
      <c r="U16" s="16"/>
      <c r="V16" s="17"/>
    </row>
    <row r="17" spans="1:22" ht="24.75" customHeight="1">
      <c r="A17" s="19">
        <v>13</v>
      </c>
      <c r="B17" s="20" t="s">
        <v>302</v>
      </c>
      <c r="C17" s="26" t="s">
        <v>173</v>
      </c>
      <c r="D17" s="18" t="s">
        <v>319</v>
      </c>
      <c r="E17" s="22">
        <f t="shared" si="0"/>
        <v>745</v>
      </c>
      <c r="F17" s="23">
        <v>50</v>
      </c>
      <c r="G17" s="43" t="s">
        <v>297</v>
      </c>
      <c r="H17" s="44">
        <v>126</v>
      </c>
      <c r="I17" s="45">
        <v>11.837</v>
      </c>
      <c r="J17" s="44">
        <v>124</v>
      </c>
      <c r="K17" s="45">
        <v>11.819</v>
      </c>
      <c r="L17" s="44">
        <v>120</v>
      </c>
      <c r="M17" s="45">
        <v>11.91</v>
      </c>
      <c r="N17" s="44">
        <v>125</v>
      </c>
      <c r="O17" s="45">
        <v>11.766</v>
      </c>
      <c r="P17" s="44">
        <v>125</v>
      </c>
      <c r="Q17" s="45">
        <v>11.91</v>
      </c>
      <c r="R17" s="44">
        <v>125</v>
      </c>
      <c r="S17" s="45">
        <v>11.954</v>
      </c>
      <c r="T17" s="28"/>
      <c r="U17" s="16"/>
      <c r="V17" s="17"/>
    </row>
    <row r="18" spans="1:22" ht="24.75" customHeight="1">
      <c r="A18" s="19">
        <v>14</v>
      </c>
      <c r="B18" s="20" t="s">
        <v>303</v>
      </c>
      <c r="C18" s="26" t="s">
        <v>99</v>
      </c>
      <c r="D18" s="18" t="s">
        <v>320</v>
      </c>
      <c r="E18" s="22">
        <f t="shared" si="0"/>
        <v>742</v>
      </c>
      <c r="F18" s="23">
        <v>75</v>
      </c>
      <c r="G18" s="43" t="s">
        <v>297</v>
      </c>
      <c r="H18" s="44">
        <v>126</v>
      </c>
      <c r="I18" s="45">
        <v>11.769</v>
      </c>
      <c r="J18" s="44">
        <v>126</v>
      </c>
      <c r="K18" s="45">
        <v>12.005</v>
      </c>
      <c r="L18" s="44">
        <v>128</v>
      </c>
      <c r="M18" s="45">
        <v>11.868</v>
      </c>
      <c r="N18" s="44">
        <v>117</v>
      </c>
      <c r="O18" s="45">
        <v>12.139</v>
      </c>
      <c r="P18" s="44">
        <v>122</v>
      </c>
      <c r="Q18" s="45">
        <v>12.004</v>
      </c>
      <c r="R18" s="44">
        <v>123</v>
      </c>
      <c r="S18" s="45">
        <v>12.03</v>
      </c>
      <c r="T18" s="28"/>
      <c r="U18" s="16"/>
      <c r="V18" s="17"/>
    </row>
    <row r="19" spans="1:22" ht="24.75" customHeight="1">
      <c r="A19" s="19">
        <v>15</v>
      </c>
      <c r="B19" s="20" t="s">
        <v>157</v>
      </c>
      <c r="C19" s="26" t="s">
        <v>90</v>
      </c>
      <c r="D19" s="18" t="s">
        <v>321</v>
      </c>
      <c r="E19" s="22">
        <f t="shared" si="0"/>
        <v>740</v>
      </c>
      <c r="F19" s="23">
        <v>15</v>
      </c>
      <c r="G19" s="43" t="s">
        <v>297</v>
      </c>
      <c r="H19" s="44">
        <v>119</v>
      </c>
      <c r="I19" s="45">
        <v>11.916</v>
      </c>
      <c r="J19" s="44">
        <v>123</v>
      </c>
      <c r="K19" s="45">
        <v>11.839</v>
      </c>
      <c r="L19" s="44">
        <v>125</v>
      </c>
      <c r="M19" s="45">
        <v>11.95</v>
      </c>
      <c r="N19" s="44">
        <v>123</v>
      </c>
      <c r="O19" s="45">
        <v>12.003</v>
      </c>
      <c r="P19" s="44">
        <v>127</v>
      </c>
      <c r="Q19" s="45">
        <v>11.94</v>
      </c>
      <c r="R19" s="44">
        <v>123</v>
      </c>
      <c r="S19" s="45">
        <v>12.113</v>
      </c>
      <c r="T19" s="28"/>
      <c r="U19" s="16"/>
      <c r="V19" s="17"/>
    </row>
    <row r="20" spans="1:22" ht="24.75" customHeight="1">
      <c r="A20" s="19">
        <v>16</v>
      </c>
      <c r="B20" s="20" t="s">
        <v>304</v>
      </c>
      <c r="C20" s="26" t="s">
        <v>99</v>
      </c>
      <c r="D20" s="18" t="s">
        <v>109</v>
      </c>
      <c r="E20" s="22">
        <f t="shared" si="0"/>
        <v>736</v>
      </c>
      <c r="F20" s="23">
        <v>60</v>
      </c>
      <c r="G20" s="43" t="s">
        <v>297</v>
      </c>
      <c r="H20" s="44">
        <v>122</v>
      </c>
      <c r="I20" s="45">
        <v>12.04</v>
      </c>
      <c r="J20" s="44">
        <v>122</v>
      </c>
      <c r="K20" s="52">
        <v>12.125</v>
      </c>
      <c r="L20" s="44">
        <v>125</v>
      </c>
      <c r="M20" s="45">
        <v>11.879</v>
      </c>
      <c r="N20" s="44">
        <v>126</v>
      </c>
      <c r="O20" s="45">
        <v>12</v>
      </c>
      <c r="P20" s="44">
        <v>124</v>
      </c>
      <c r="Q20" s="45">
        <v>11.923</v>
      </c>
      <c r="R20" s="44">
        <v>117</v>
      </c>
      <c r="S20" s="45">
        <v>12.177</v>
      </c>
      <c r="T20" s="28"/>
      <c r="U20" s="16"/>
      <c r="V20" s="17"/>
    </row>
    <row r="21" spans="1:22" ht="24.75" customHeight="1">
      <c r="A21" s="19">
        <v>17</v>
      </c>
      <c r="B21" s="20" t="s">
        <v>305</v>
      </c>
      <c r="C21" s="26" t="s">
        <v>298</v>
      </c>
      <c r="D21" s="18" t="s">
        <v>322</v>
      </c>
      <c r="E21" s="22">
        <f t="shared" si="0"/>
        <v>717</v>
      </c>
      <c r="F21" s="23">
        <v>60</v>
      </c>
      <c r="G21" s="43" t="s">
        <v>297</v>
      </c>
      <c r="H21" s="44">
        <v>120</v>
      </c>
      <c r="I21" s="45">
        <v>11.906</v>
      </c>
      <c r="J21" s="44">
        <v>122</v>
      </c>
      <c r="K21" s="45">
        <v>11.952</v>
      </c>
      <c r="L21" s="44">
        <v>121</v>
      </c>
      <c r="M21" s="45">
        <v>11.892</v>
      </c>
      <c r="N21" s="44">
        <v>118</v>
      </c>
      <c r="O21" s="45">
        <v>12.126</v>
      </c>
      <c r="P21" s="44">
        <v>121</v>
      </c>
      <c r="Q21" s="45">
        <v>11.845</v>
      </c>
      <c r="R21" s="44">
        <v>115</v>
      </c>
      <c r="S21" s="45">
        <v>12.192</v>
      </c>
      <c r="T21" s="28"/>
      <c r="U21" s="16"/>
      <c r="V21" s="17"/>
    </row>
    <row r="22" spans="1:22" ht="24.75" customHeight="1">
      <c r="A22" s="19">
        <v>18</v>
      </c>
      <c r="B22" s="20" t="s">
        <v>186</v>
      </c>
      <c r="C22" s="26" t="s">
        <v>173</v>
      </c>
      <c r="D22" s="18" t="s">
        <v>120</v>
      </c>
      <c r="E22" s="22">
        <f t="shared" si="0"/>
        <v>704</v>
      </c>
      <c r="F22" s="23">
        <v>10</v>
      </c>
      <c r="G22" s="43" t="s">
        <v>297</v>
      </c>
      <c r="H22" s="44">
        <v>121</v>
      </c>
      <c r="I22" s="45">
        <v>12.103</v>
      </c>
      <c r="J22" s="44">
        <v>113</v>
      </c>
      <c r="K22" s="52">
        <v>12.596</v>
      </c>
      <c r="L22" s="44">
        <v>113</v>
      </c>
      <c r="M22" s="45">
        <v>12.71</v>
      </c>
      <c r="N22" s="44">
        <v>117</v>
      </c>
      <c r="O22" s="45">
        <v>12.478</v>
      </c>
      <c r="P22" s="44">
        <v>119</v>
      </c>
      <c r="Q22" s="45">
        <v>12.001</v>
      </c>
      <c r="R22" s="44">
        <v>121</v>
      </c>
      <c r="S22" s="45">
        <v>12.177</v>
      </c>
      <c r="T22" s="28"/>
      <c r="U22" s="16"/>
      <c r="V22" s="17"/>
    </row>
    <row r="23" spans="1:22" ht="24.75" customHeight="1">
      <c r="A23" s="19">
        <v>19</v>
      </c>
      <c r="B23" s="20" t="s">
        <v>184</v>
      </c>
      <c r="C23" s="26" t="s">
        <v>99</v>
      </c>
      <c r="D23" s="18" t="s">
        <v>323</v>
      </c>
      <c r="E23" s="22">
        <f t="shared" si="0"/>
        <v>698</v>
      </c>
      <c r="F23" s="23">
        <v>15</v>
      </c>
      <c r="G23" s="43" t="s">
        <v>297</v>
      </c>
      <c r="H23" s="44">
        <v>113</v>
      </c>
      <c r="I23" s="45">
        <v>12.466</v>
      </c>
      <c r="J23" s="44">
        <v>117</v>
      </c>
      <c r="K23" s="52">
        <v>12.063</v>
      </c>
      <c r="L23" s="44">
        <v>115</v>
      </c>
      <c r="M23" s="45">
        <v>12.218</v>
      </c>
      <c r="N23" s="44">
        <v>116</v>
      </c>
      <c r="O23" s="45">
        <v>12.158</v>
      </c>
      <c r="P23" s="44">
        <v>120</v>
      </c>
      <c r="Q23" s="45">
        <v>12.05</v>
      </c>
      <c r="R23" s="44">
        <v>117</v>
      </c>
      <c r="S23" s="45">
        <v>12.142</v>
      </c>
      <c r="T23" s="28"/>
      <c r="U23" s="16"/>
      <c r="V23" s="17"/>
    </row>
    <row r="24" spans="1:22" ht="24.75" customHeight="1">
      <c r="A24" s="19">
        <v>20</v>
      </c>
      <c r="B24" s="20" t="s">
        <v>306</v>
      </c>
      <c r="C24" s="21" t="s">
        <v>173</v>
      </c>
      <c r="D24" s="18" t="s">
        <v>324</v>
      </c>
      <c r="E24" s="22">
        <f t="shared" si="0"/>
        <v>686</v>
      </c>
      <c r="F24" s="23">
        <v>40</v>
      </c>
      <c r="G24" s="43" t="s">
        <v>297</v>
      </c>
      <c r="H24" s="44">
        <v>120</v>
      </c>
      <c r="I24" s="45">
        <v>11.95</v>
      </c>
      <c r="J24" s="44">
        <v>115</v>
      </c>
      <c r="K24" s="52">
        <v>12.135</v>
      </c>
      <c r="L24" s="44">
        <v>117</v>
      </c>
      <c r="M24" s="45">
        <v>12.143</v>
      </c>
      <c r="N24" s="44">
        <v>114</v>
      </c>
      <c r="O24" s="45">
        <v>12.242</v>
      </c>
      <c r="P24" s="44">
        <v>110</v>
      </c>
      <c r="Q24" s="45">
        <v>12.382</v>
      </c>
      <c r="R24" s="44">
        <v>110</v>
      </c>
      <c r="S24" s="45">
        <v>12.416</v>
      </c>
      <c r="T24" s="28"/>
      <c r="U24" s="16"/>
      <c r="V24" s="17"/>
    </row>
    <row r="25" spans="1:22" ht="24.75" customHeight="1">
      <c r="A25" s="19">
        <v>21</v>
      </c>
      <c r="B25" s="20" t="s">
        <v>199</v>
      </c>
      <c r="C25" s="26" t="s">
        <v>122</v>
      </c>
      <c r="D25" s="34" t="s">
        <v>248</v>
      </c>
      <c r="E25" s="22">
        <f t="shared" si="0"/>
        <v>677</v>
      </c>
      <c r="F25" s="23">
        <v>90</v>
      </c>
      <c r="G25" s="43" t="s">
        <v>297</v>
      </c>
      <c r="H25" s="44">
        <v>113</v>
      </c>
      <c r="I25" s="45">
        <v>12.378</v>
      </c>
      <c r="J25" s="44">
        <v>112</v>
      </c>
      <c r="K25" s="45">
        <v>12.992</v>
      </c>
      <c r="L25" s="44">
        <v>114</v>
      </c>
      <c r="M25" s="45">
        <v>12.534</v>
      </c>
      <c r="N25" s="44">
        <v>116</v>
      </c>
      <c r="O25" s="45">
        <v>12.484</v>
      </c>
      <c r="P25" s="44">
        <v>111</v>
      </c>
      <c r="Q25" s="45">
        <v>12.661</v>
      </c>
      <c r="R25" s="44">
        <v>111</v>
      </c>
      <c r="S25" s="45">
        <v>13.095</v>
      </c>
      <c r="T25" s="32"/>
      <c r="U25" s="16"/>
      <c r="V25" s="17"/>
    </row>
    <row r="26" spans="1:22" ht="24.75" customHeight="1">
      <c r="A26" s="19">
        <v>22</v>
      </c>
      <c r="B26" s="20" t="s">
        <v>307</v>
      </c>
      <c r="C26" s="21" t="s">
        <v>215</v>
      </c>
      <c r="D26" s="18" t="s">
        <v>325</v>
      </c>
      <c r="E26" s="22">
        <f t="shared" si="0"/>
        <v>674</v>
      </c>
      <c r="F26" s="23">
        <v>15</v>
      </c>
      <c r="G26" s="43" t="s">
        <v>308</v>
      </c>
      <c r="H26" s="44">
        <v>115</v>
      </c>
      <c r="I26" s="45">
        <v>12.325</v>
      </c>
      <c r="J26" s="44">
        <v>111</v>
      </c>
      <c r="K26" s="52">
        <v>12.836</v>
      </c>
      <c r="L26" s="44">
        <v>111</v>
      </c>
      <c r="M26" s="45">
        <v>12.77</v>
      </c>
      <c r="N26" s="44">
        <v>110</v>
      </c>
      <c r="O26" s="45">
        <v>12.571</v>
      </c>
      <c r="P26" s="44">
        <v>117</v>
      </c>
      <c r="Q26" s="45">
        <v>12.169</v>
      </c>
      <c r="R26" s="44">
        <v>110</v>
      </c>
      <c r="S26" s="45">
        <v>13.019</v>
      </c>
      <c r="T26" s="28"/>
      <c r="U26" s="16"/>
      <c r="V26" s="17"/>
    </row>
    <row r="27" spans="1:22" ht="24.75" customHeight="1">
      <c r="A27" s="19">
        <v>23</v>
      </c>
      <c r="B27" s="20" t="s">
        <v>219</v>
      </c>
      <c r="C27" s="26" t="s">
        <v>215</v>
      </c>
      <c r="D27" s="34" t="s">
        <v>326</v>
      </c>
      <c r="E27" s="22">
        <f t="shared" si="0"/>
        <v>662</v>
      </c>
      <c r="F27" s="23">
        <v>85</v>
      </c>
      <c r="G27" s="43" t="s">
        <v>297</v>
      </c>
      <c r="H27" s="44">
        <v>121</v>
      </c>
      <c r="I27" s="45">
        <v>11.82</v>
      </c>
      <c r="J27" s="44">
        <v>116</v>
      </c>
      <c r="K27" s="45">
        <v>11.963</v>
      </c>
      <c r="L27" s="44">
        <v>90</v>
      </c>
      <c r="M27" s="45">
        <v>12.596</v>
      </c>
      <c r="N27" s="44">
        <v>113</v>
      </c>
      <c r="O27" s="45">
        <v>12.75</v>
      </c>
      <c r="P27" s="44">
        <v>110</v>
      </c>
      <c r="Q27" s="45">
        <v>12.737</v>
      </c>
      <c r="R27" s="44">
        <v>112</v>
      </c>
      <c r="S27" s="45">
        <v>12.393</v>
      </c>
      <c r="T27" s="32"/>
      <c r="U27" s="16"/>
      <c r="V27" s="17"/>
    </row>
    <row r="28" spans="1:22" ht="24.75" customHeight="1">
      <c r="A28" s="19">
        <v>24</v>
      </c>
      <c r="B28" s="20" t="s">
        <v>309</v>
      </c>
      <c r="C28" s="26"/>
      <c r="D28" s="34" t="s">
        <v>127</v>
      </c>
      <c r="E28" s="22">
        <f t="shared" si="0"/>
        <v>662</v>
      </c>
      <c r="F28" s="23">
        <v>65</v>
      </c>
      <c r="G28" s="43" t="s">
        <v>297</v>
      </c>
      <c r="H28" s="44">
        <v>107</v>
      </c>
      <c r="I28" s="45">
        <v>12.734</v>
      </c>
      <c r="J28" s="44">
        <v>114</v>
      </c>
      <c r="K28" s="45">
        <v>12.532</v>
      </c>
      <c r="L28" s="44">
        <v>113</v>
      </c>
      <c r="M28" s="45">
        <v>12.447</v>
      </c>
      <c r="N28" s="44">
        <v>113</v>
      </c>
      <c r="O28" s="45">
        <v>12.725</v>
      </c>
      <c r="P28" s="44">
        <v>107</v>
      </c>
      <c r="Q28" s="45">
        <v>12.833</v>
      </c>
      <c r="R28" s="44">
        <v>108</v>
      </c>
      <c r="S28" s="45">
        <v>12.826</v>
      </c>
      <c r="T28" s="32"/>
      <c r="U28" s="16"/>
      <c r="V28" s="17"/>
    </row>
    <row r="29" spans="1:22" ht="24.75" customHeight="1">
      <c r="A29" s="19">
        <v>25</v>
      </c>
      <c r="B29" s="20" t="s">
        <v>84</v>
      </c>
      <c r="C29" s="26" t="s">
        <v>84</v>
      </c>
      <c r="D29" s="34" t="s">
        <v>327</v>
      </c>
      <c r="E29" s="22">
        <f t="shared" si="0"/>
        <v>658</v>
      </c>
      <c r="F29" s="23">
        <v>70</v>
      </c>
      <c r="G29" s="43" t="s">
        <v>297</v>
      </c>
      <c r="H29" s="44">
        <v>120</v>
      </c>
      <c r="I29" s="45">
        <v>11.989</v>
      </c>
      <c r="J29" s="44">
        <v>101</v>
      </c>
      <c r="K29" s="45">
        <v>13.241</v>
      </c>
      <c r="L29" s="44">
        <v>105</v>
      </c>
      <c r="M29" s="45">
        <v>12.7</v>
      </c>
      <c r="N29" s="44">
        <v>105</v>
      </c>
      <c r="O29" s="45">
        <v>13.002</v>
      </c>
      <c r="P29" s="44">
        <v>114</v>
      </c>
      <c r="Q29" s="45">
        <v>12.05</v>
      </c>
      <c r="R29" s="44">
        <v>113</v>
      </c>
      <c r="S29" s="45">
        <v>12.274</v>
      </c>
      <c r="T29" s="32"/>
      <c r="U29" s="16"/>
      <c r="V29" s="17"/>
    </row>
    <row r="30" spans="1:21" ht="24.75" customHeight="1">
      <c r="A30" s="19">
        <v>26</v>
      </c>
      <c r="B30" s="20" t="s">
        <v>224</v>
      </c>
      <c r="C30" s="26" t="s">
        <v>99</v>
      </c>
      <c r="D30" s="34" t="s">
        <v>328</v>
      </c>
      <c r="E30" s="22">
        <f t="shared" si="0"/>
        <v>595</v>
      </c>
      <c r="F30" s="23">
        <v>40</v>
      </c>
      <c r="G30" s="43" t="s">
        <v>297</v>
      </c>
      <c r="H30" s="44">
        <v>107</v>
      </c>
      <c r="I30" s="45">
        <v>12.954</v>
      </c>
      <c r="J30" s="44">
        <v>107</v>
      </c>
      <c r="K30" s="45">
        <v>13.29</v>
      </c>
      <c r="L30" s="44">
        <v>90</v>
      </c>
      <c r="M30" s="45">
        <v>14.721</v>
      </c>
      <c r="N30" s="44">
        <v>94</v>
      </c>
      <c r="O30" s="45">
        <v>14.498</v>
      </c>
      <c r="P30" s="44">
        <v>93</v>
      </c>
      <c r="Q30" s="45">
        <v>14.79</v>
      </c>
      <c r="R30" s="44">
        <v>104</v>
      </c>
      <c r="S30" s="45">
        <v>13.633</v>
      </c>
      <c r="T30" s="32"/>
      <c r="U30" s="16"/>
    </row>
    <row r="31" spans="1:21" ht="24.75" customHeight="1">
      <c r="A31" s="19">
        <v>27</v>
      </c>
      <c r="B31" s="20" t="s">
        <v>194</v>
      </c>
      <c r="C31" s="26" t="s">
        <v>122</v>
      </c>
      <c r="D31" s="34" t="s">
        <v>133</v>
      </c>
      <c r="E31" s="35">
        <f t="shared" si="0"/>
        <v>588</v>
      </c>
      <c r="F31" s="23">
        <v>15</v>
      </c>
      <c r="G31" s="43" t="s">
        <v>297</v>
      </c>
      <c r="H31" s="44">
        <v>110</v>
      </c>
      <c r="I31" s="45">
        <v>13.282</v>
      </c>
      <c r="J31" s="44">
        <v>94</v>
      </c>
      <c r="K31" s="45">
        <v>13.948</v>
      </c>
      <c r="L31" s="44">
        <v>103</v>
      </c>
      <c r="M31" s="45">
        <v>13.307</v>
      </c>
      <c r="N31" s="44">
        <v>94</v>
      </c>
      <c r="O31" s="45">
        <v>13.981</v>
      </c>
      <c r="P31" s="44">
        <v>86</v>
      </c>
      <c r="Q31" s="45">
        <v>13.489</v>
      </c>
      <c r="R31" s="44">
        <v>101</v>
      </c>
      <c r="S31" s="45">
        <v>13.884</v>
      </c>
      <c r="T31" s="32"/>
      <c r="U31" s="16"/>
    </row>
    <row r="32" ht="12.75" customHeight="1">
      <c r="G32" s="15"/>
    </row>
    <row r="33" ht="12.75">
      <c r="G33" s="15"/>
    </row>
    <row r="34" ht="12.75">
      <c r="G34" s="15"/>
    </row>
    <row r="35" ht="12.75">
      <c r="G35" s="15"/>
    </row>
    <row r="36" ht="12.75">
      <c r="G36" s="15"/>
    </row>
  </sheetData>
  <sheetProtection/>
  <mergeCells count="21">
    <mergeCell ref="J3:J4"/>
    <mergeCell ref="H3:H4"/>
    <mergeCell ref="F3:F4"/>
    <mergeCell ref="T3:T4"/>
    <mergeCell ref="S3:S4"/>
    <mergeCell ref="P3:P4"/>
    <mergeCell ref="K3:K4"/>
    <mergeCell ref="O3:O4"/>
    <mergeCell ref="L3:L4"/>
    <mergeCell ref="M3:M4"/>
    <mergeCell ref="N3:N4"/>
    <mergeCell ref="Q3:Q4"/>
    <mergeCell ref="A2:T2"/>
    <mergeCell ref="A3:A4"/>
    <mergeCell ref="B3:B4"/>
    <mergeCell ref="C3:C4"/>
    <mergeCell ref="D3:D4"/>
    <mergeCell ref="E3:E4"/>
    <mergeCell ref="G3:G4"/>
    <mergeCell ref="R3:R4"/>
    <mergeCell ref="I3:I4"/>
  </mergeCells>
  <printOptions/>
  <pageMargins left="0.29527559055118113" right="0" top="0" bottom="0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fvilobi</cp:lastModifiedBy>
  <cp:lastPrinted>2014-10-27T20:02:06Z</cp:lastPrinted>
  <dcterms:created xsi:type="dcterms:W3CDTF">2009-01-24T13:55:20Z</dcterms:created>
  <dcterms:modified xsi:type="dcterms:W3CDTF">2014-10-27T21:35:06Z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